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0" windowWidth="20730" windowHeight="9435" tabRatio="856" activeTab="1"/>
  </bookViews>
  <sheets>
    <sheet name="Index" sheetId="1" r:id="rId1"/>
    <sheet name="Group P&amp;L" sheetId="7" r:id="rId2"/>
    <sheet name="Cash Flow Statement" sheetId="9" r:id="rId3"/>
    <sheet name="Balance Sheet" sheetId="8" r:id="rId4"/>
    <sheet name="Revenues" sheetId="4" r:id="rId5"/>
    <sheet name="EBITDA" sheetId="5" r:id="rId6"/>
    <sheet name="CAPEX" sheetId="15" r:id="rId7"/>
    <sheet name="Central America" sheetId="12" r:id="rId8"/>
    <sheet name="South America" sheetId="13" r:id="rId9"/>
    <sheet name="Africa" sheetId="14" r:id="rId10"/>
    <sheet name="FX rates" sheetId="10" r:id="rId11"/>
  </sheets>
  <definedNames>
    <definedName name="_xlnm.Print_Area" localSheetId="9">Africa!$A$1:$L$58</definedName>
    <definedName name="_xlnm.Print_Area" localSheetId="3">'Balance Sheet'!$A$1:$L$60</definedName>
    <definedName name="_xlnm.Print_Area" localSheetId="6">CAPEX!$A$1:$L$9</definedName>
    <definedName name="_xlnm.Print_Area" localSheetId="2">'Cash Flow Statement'!$A$1:$L$23</definedName>
    <definedName name="_xlnm.Print_Area" localSheetId="7">'Central America'!$A$1:$L$48</definedName>
    <definedName name="_xlnm.Print_Area" localSheetId="5">EBITDA!$A$1:$L$12</definedName>
    <definedName name="_xlnm.Print_Area" localSheetId="10">'FX rates'!$A$1:$L$21</definedName>
    <definedName name="_xlnm.Print_Area" localSheetId="1">'Group P&amp;L'!$A$1:$L$39</definedName>
    <definedName name="_xlnm.Print_Area" localSheetId="0">Index!$A$1:$F$31</definedName>
    <definedName name="_xlnm.Print_Area" localSheetId="4">Revenues!$A$1:$L$42</definedName>
    <definedName name="_xlnm.Print_Area" localSheetId="8">'South America'!$A$1:$L$42</definedName>
    <definedName name="_xlnm.Print_Titles" localSheetId="9">Africa!$A:$A,Africa!$1:$2</definedName>
    <definedName name="_xlnm.Print_Titles" localSheetId="3">'Balance Sheet'!$A:$A,'Balance Sheet'!$1:$3</definedName>
    <definedName name="_xlnm.Print_Titles" localSheetId="6">CAPEX!$A:$A,CAPEX!$1:$3</definedName>
    <definedName name="_xlnm.Print_Titles" localSheetId="2">'Cash Flow Statement'!$A:$A,'Cash Flow Statement'!$1:$2</definedName>
    <definedName name="_xlnm.Print_Titles" localSheetId="7">'Central America'!$A:$A,'Central America'!$1:$2</definedName>
    <definedName name="_xlnm.Print_Titles" localSheetId="5">EBITDA!$A:$A,EBITDA!$1:$3</definedName>
    <definedName name="_xlnm.Print_Titles" localSheetId="10">'FX rates'!$A:$A,'FX rates'!$1:$3</definedName>
    <definedName name="_xlnm.Print_Titles" localSheetId="1">'Group P&amp;L'!$A:$A,'Group P&amp;L'!$1:$2</definedName>
    <definedName name="_xlnm.Print_Titles" localSheetId="4">Revenues!$A:$A,Revenues!$1:$2</definedName>
    <definedName name="_xlnm.Print_Titles" localSheetId="8">'South America'!$A:$A,'South America'!$1:$2</definedName>
  </definedNames>
  <calcPr calcId="145621"/>
</workbook>
</file>

<file path=xl/calcChain.xml><?xml version="1.0" encoding="utf-8"?>
<calcChain xmlns="http://schemas.openxmlformats.org/spreadsheetml/2006/main">
  <c r="P42" i="13" l="1"/>
  <c r="P41" i="13"/>
  <c r="O42" i="13"/>
  <c r="P39" i="13"/>
  <c r="O39" i="13"/>
  <c r="P38" i="13"/>
  <c r="P48" i="12"/>
  <c r="O48" i="12"/>
  <c r="P47" i="12"/>
  <c r="P45" i="12"/>
  <c r="P44" i="12"/>
  <c r="O45" i="12"/>
  <c r="P58" i="14"/>
  <c r="N58" i="14"/>
  <c r="O58" i="14"/>
  <c r="M58" i="14"/>
  <c r="L58" i="14"/>
  <c r="P57" i="14"/>
</calcChain>
</file>

<file path=xl/comments1.xml><?xml version="1.0" encoding="utf-8"?>
<comments xmlns="http://schemas.openxmlformats.org/spreadsheetml/2006/main">
  <authors>
    <author>JDimovic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including Telephone and Equipment and inbound roaming and other revenues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including telephone &amp; Equipment, and cable operations</t>
        </r>
      </text>
    </comment>
    <comment ref="N40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excluding Online</t>
        </r>
      </text>
    </comment>
  </commentList>
</comments>
</file>

<file path=xl/comments2.xml><?xml version="1.0" encoding="utf-8"?>
<comments xmlns="http://schemas.openxmlformats.org/spreadsheetml/2006/main">
  <authors>
    <author>JDimovic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only Kinshasa Bas Congo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only Kinshasa Bas Congo area</t>
        </r>
      </text>
    </comment>
  </commentList>
</comments>
</file>

<file path=xl/sharedStrings.xml><?xml version="1.0" encoding="utf-8"?>
<sst xmlns="http://schemas.openxmlformats.org/spreadsheetml/2006/main" count="480" uniqueCount="211">
  <si>
    <t>Q1 2010</t>
  </si>
  <si>
    <t>Q2 2010</t>
  </si>
  <si>
    <t>Q3 2010</t>
  </si>
  <si>
    <t>Q4 2010</t>
  </si>
  <si>
    <t>FY 2010</t>
  </si>
  <si>
    <t>Q1 2011</t>
  </si>
  <si>
    <t>Q2 2011</t>
  </si>
  <si>
    <t>Q3 2011</t>
  </si>
  <si>
    <t>Q4 2011</t>
  </si>
  <si>
    <t>FY 2011</t>
  </si>
  <si>
    <t>Central America</t>
  </si>
  <si>
    <t>South America</t>
  </si>
  <si>
    <t>Africa</t>
  </si>
  <si>
    <t>Not reviewed by auditors</t>
  </si>
  <si>
    <t>Revenues breakdown (USDm)</t>
  </si>
  <si>
    <t>Revenues by category</t>
  </si>
  <si>
    <t>Communication (voice, sms)</t>
  </si>
  <si>
    <t>Information (data services)</t>
  </si>
  <si>
    <t>Entertainment (TV, Ringback tones, games</t>
  </si>
  <si>
    <t xml:space="preserve">   ow mobile data</t>
  </si>
  <si>
    <t xml:space="preserve">   ow others</t>
  </si>
  <si>
    <t>Total revenues</t>
  </si>
  <si>
    <t>Revenues by region</t>
  </si>
  <si>
    <t>Others/eliminations</t>
  </si>
  <si>
    <t>Total group revenues</t>
  </si>
  <si>
    <t>Guatemala</t>
  </si>
  <si>
    <t>El Salvador</t>
  </si>
  <si>
    <t>Honduras</t>
  </si>
  <si>
    <t>Nicaragua</t>
  </si>
  <si>
    <t>Costa Rica</t>
  </si>
  <si>
    <t>Population (m)</t>
  </si>
  <si>
    <t>Mobile customers '000</t>
  </si>
  <si>
    <t>Customers' market share (%)</t>
  </si>
  <si>
    <t>Bolivia</t>
  </si>
  <si>
    <t>Colombia</t>
  </si>
  <si>
    <t>Paraguay</t>
  </si>
  <si>
    <t>Ghana</t>
  </si>
  <si>
    <t>Mauritius</t>
  </si>
  <si>
    <t>Rwanda</t>
  </si>
  <si>
    <t>Senegal/Chad</t>
  </si>
  <si>
    <t>Tanzania</t>
  </si>
  <si>
    <t>Average FX rates</t>
  </si>
  <si>
    <t>Mobile penetration estimated (%)</t>
  </si>
  <si>
    <t>EBITDA</t>
  </si>
  <si>
    <t>YoY growth %</t>
  </si>
  <si>
    <t>YoY  growth (pf for FX)</t>
  </si>
  <si>
    <t>Capex</t>
  </si>
  <si>
    <t>in % of revenues</t>
  </si>
  <si>
    <t>EBITDA margin (%)</t>
  </si>
  <si>
    <t>opFCF</t>
  </si>
  <si>
    <t>% of revenues</t>
  </si>
  <si>
    <t>Quarterly highlights</t>
  </si>
  <si>
    <t>Operational highlights</t>
  </si>
  <si>
    <t>Blended ARPU (USD)- reported</t>
  </si>
  <si>
    <t>Voice</t>
  </si>
  <si>
    <t>VAS-SMS</t>
  </si>
  <si>
    <t>VAS- non SMS</t>
  </si>
  <si>
    <t>Other</t>
  </si>
  <si>
    <t>Others</t>
  </si>
  <si>
    <t>EBITDA breakdown (USDm)</t>
  </si>
  <si>
    <t>CAPEX breakdown (USDm)</t>
  </si>
  <si>
    <t>Recurring revenues</t>
  </si>
  <si>
    <t>Total Capex</t>
  </si>
  <si>
    <t>Group ARPU (USD)</t>
  </si>
  <si>
    <t>Cable</t>
  </si>
  <si>
    <t>Broadband customers/cable TV customers</t>
  </si>
  <si>
    <t>RGUs ('000)</t>
  </si>
  <si>
    <t>Homes passed '000</t>
  </si>
  <si>
    <t>Mobile</t>
  </si>
  <si>
    <t>others/eliminations</t>
  </si>
  <si>
    <t>Cable revenues (USDm)</t>
  </si>
  <si>
    <t>Chad</t>
  </si>
  <si>
    <t>DRC</t>
  </si>
  <si>
    <t>Senegal</t>
  </si>
  <si>
    <t>Group P&amp;L</t>
  </si>
  <si>
    <t>Balance Sheet</t>
  </si>
  <si>
    <t>Cash Flow Statement</t>
  </si>
  <si>
    <t>Assets</t>
  </si>
  <si>
    <t>Non current assets</t>
  </si>
  <si>
    <t>Intangible assets, net - Total</t>
  </si>
  <si>
    <t>Property, plant and equipment, net - NBV - Total</t>
  </si>
  <si>
    <t>Investment in associates</t>
  </si>
  <si>
    <t>Deferred taxation assets (non-current)</t>
  </si>
  <si>
    <t>Pledge deposits (non-current)</t>
  </si>
  <si>
    <t>Other non current assets</t>
  </si>
  <si>
    <t>Total non-current assets</t>
  </si>
  <si>
    <t>Current assets</t>
  </si>
  <si>
    <t>Other current assets</t>
  </si>
  <si>
    <t>Cash and cash equivalents - Total</t>
  </si>
  <si>
    <t>Total current assets</t>
  </si>
  <si>
    <t>Assets held for sale</t>
  </si>
  <si>
    <t>Total assets</t>
  </si>
  <si>
    <t>Equity and liabilities</t>
  </si>
  <si>
    <t>Equity</t>
  </si>
  <si>
    <t>Share capital and premium</t>
  </si>
  <si>
    <t>Treasury stock</t>
  </si>
  <si>
    <t>Other reserves</t>
  </si>
  <si>
    <t>Non controlling interest</t>
  </si>
  <si>
    <t>Total equity</t>
  </si>
  <si>
    <t>Liabities</t>
  </si>
  <si>
    <t>Non current liabilities</t>
  </si>
  <si>
    <t>Other non current liabilities</t>
  </si>
  <si>
    <t>Current liabilities</t>
  </si>
  <si>
    <t>Total current liabilities</t>
  </si>
  <si>
    <t>Liabilities directly associated with assets held for sale</t>
  </si>
  <si>
    <t>Total liabilities</t>
  </si>
  <si>
    <t>Total equity and liabilities</t>
  </si>
  <si>
    <t>Operating expenses</t>
  </si>
  <si>
    <t>Weighted average number of shares</t>
  </si>
  <si>
    <t>Weighted average number of shares and potential</t>
  </si>
  <si>
    <t>Revenues</t>
  </si>
  <si>
    <t>Cost of sales (excluding depreciation and amortization)</t>
  </si>
  <si>
    <t>Sales and marketing</t>
  </si>
  <si>
    <t xml:space="preserve">General and administrative expenses </t>
  </si>
  <si>
    <t>Other operating income</t>
  </si>
  <si>
    <t>Corporate costs</t>
  </si>
  <si>
    <t>Gain (loss) on disposal/Write down of assets, net</t>
  </si>
  <si>
    <t xml:space="preserve">Depreciation and amortization </t>
  </si>
  <si>
    <t>Operating profit</t>
  </si>
  <si>
    <t xml:space="preserve">Interest expense </t>
  </si>
  <si>
    <t>Interest and other financial income</t>
  </si>
  <si>
    <t xml:space="preserve">Revaluation of previously held interest </t>
  </si>
  <si>
    <t>Other non-operating income (expenses), net</t>
  </si>
  <si>
    <t xml:space="preserve">Profit before taxes from continuing operations </t>
  </si>
  <si>
    <t xml:space="preserve">dilutive shares outstanding in the period (‘000) </t>
  </si>
  <si>
    <t xml:space="preserve">Diluted earnings per common share (US$) </t>
  </si>
  <si>
    <t>Profit for the period used to determine diluted earnings per common share</t>
  </si>
  <si>
    <t>outstanding in the period (‘000)</t>
  </si>
  <si>
    <t>Basic earnings per common share (US$)</t>
  </si>
  <si>
    <t>Net profit for the period</t>
  </si>
  <si>
    <t>Non-controlling interest</t>
  </si>
  <si>
    <t>Result from discontinued operations</t>
  </si>
  <si>
    <t>Profit before discontinued operations and non-controlling interest</t>
  </si>
  <si>
    <t xml:space="preserve">Taxes </t>
  </si>
  <si>
    <r>
      <t>Q1 2010</t>
    </r>
    <r>
      <rPr>
        <b/>
        <vertAlign val="superscript"/>
        <sz val="12"/>
        <color theme="1"/>
        <rFont val="Calibri"/>
        <family val="2"/>
        <scheme val="minor"/>
      </rPr>
      <t>(i)</t>
    </r>
  </si>
  <si>
    <r>
      <t>Q2 2010</t>
    </r>
    <r>
      <rPr>
        <b/>
        <vertAlign val="superscript"/>
        <sz val="12"/>
        <color theme="1"/>
        <rFont val="Calibri"/>
        <family val="2"/>
        <scheme val="minor"/>
      </rPr>
      <t>(i)</t>
    </r>
  </si>
  <si>
    <t>(i): Restated for the full consolidation of Honduras</t>
  </si>
  <si>
    <t>MFS</t>
  </si>
  <si>
    <t>Solutions</t>
  </si>
  <si>
    <t>ARPU YoY change (local currency) %</t>
  </si>
  <si>
    <t xml:space="preserve">   ow Latin America</t>
  </si>
  <si>
    <t xml:space="preserve">   ow Africa</t>
  </si>
  <si>
    <t>Revenues by service</t>
  </si>
  <si>
    <t>Normalized Net Profit</t>
  </si>
  <si>
    <t>Normalized EPS</t>
  </si>
  <si>
    <t>Local currency Revenue growth</t>
  </si>
  <si>
    <t>Local currency EBITDA growth</t>
  </si>
  <si>
    <t>Total EBITDA Group</t>
  </si>
  <si>
    <t>Q1 2012</t>
  </si>
  <si>
    <t>Q2 2012</t>
  </si>
  <si>
    <t>Q3 2012</t>
  </si>
  <si>
    <t>Q4 2012</t>
  </si>
  <si>
    <t>FY 2012</t>
  </si>
  <si>
    <t>Inventories</t>
  </si>
  <si>
    <t>Trade receivables, net</t>
  </si>
  <si>
    <t>Amounts due from non controlling interests and JV</t>
  </si>
  <si>
    <t>Current tax assets</t>
  </si>
  <si>
    <t>Put options reserve</t>
  </si>
  <si>
    <t>Accumulated profits brought forward</t>
  </si>
  <si>
    <t>Debt and financing</t>
  </si>
  <si>
    <t>Deferred taxation</t>
  </si>
  <si>
    <t>Total non current liabilities</t>
  </si>
  <si>
    <t>Debt and other financing</t>
  </si>
  <si>
    <t>Put option liability</t>
  </si>
  <si>
    <t>Accrued interest and other expenses</t>
  </si>
  <si>
    <t>Current tax liabilities</t>
  </si>
  <si>
    <t>Movements in working capital</t>
  </si>
  <si>
    <t>Capex (net of disposals)</t>
  </si>
  <si>
    <t>Taxes paid</t>
  </si>
  <si>
    <t>Operating Free Cash Flow</t>
  </si>
  <si>
    <t>Corporate costs (excluding share based compensation)</t>
  </si>
  <si>
    <t>Interest paid, net</t>
  </si>
  <si>
    <t>Free Cash Flow</t>
  </si>
  <si>
    <t>Cash flow used in financing</t>
  </si>
  <si>
    <t>Cash from discontinued operations</t>
  </si>
  <si>
    <t>Cash effect of exchange rate changes</t>
  </si>
  <si>
    <t>Other current liabilities</t>
  </si>
  <si>
    <t>Amounts due to JV partners</t>
  </si>
  <si>
    <t>FX rates</t>
  </si>
  <si>
    <t>Back to index</t>
  </si>
  <si>
    <t>Index</t>
  </si>
  <si>
    <t>Contact us</t>
  </si>
  <si>
    <t>Justine DIMOVIC</t>
  </si>
  <si>
    <t>justine.dimovic@millicom.com</t>
  </si>
  <si>
    <t>Tel (F):</t>
  </si>
  <si>
    <t>Tel (M):</t>
  </si>
  <si>
    <t>00 352 691 750 479</t>
  </si>
  <si>
    <t>00 352 27 759 479</t>
  </si>
  <si>
    <t>Head of Investor Relations</t>
  </si>
  <si>
    <t>n/a</t>
  </si>
  <si>
    <t>p 13</t>
  </si>
  <si>
    <t>CENTRAL AMERICA</t>
  </si>
  <si>
    <t>SOUTH AMERICA</t>
  </si>
  <si>
    <t>AFRICA</t>
  </si>
  <si>
    <t>p 2-3</t>
  </si>
  <si>
    <t>p 4-5</t>
  </si>
  <si>
    <t>p 6-7</t>
  </si>
  <si>
    <t>p 8</t>
  </si>
  <si>
    <t>p 9</t>
  </si>
  <si>
    <t>p 10</t>
  </si>
  <si>
    <t>p 11</t>
  </si>
  <si>
    <t>p 12</t>
  </si>
  <si>
    <t>p 14</t>
  </si>
  <si>
    <t>Online</t>
  </si>
  <si>
    <t>*excluding restricted cash from Q4 2011</t>
  </si>
  <si>
    <t>Restricted cash</t>
  </si>
  <si>
    <t>Other investing activities*</t>
  </si>
  <si>
    <t>Cash and cash equivalents, beginning*</t>
  </si>
  <si>
    <t>Cash and cash equivalents, ending*</t>
  </si>
  <si>
    <t>Cash flow from operating and investing*</t>
  </si>
  <si>
    <t>Net decrease/increase in cash and cash equivalents*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</si>
</sst>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#,##0.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2" fillId="0" borderId="0" xfId="0" applyFont="1"/>
    <xf numFmtId="0" fontId="0" fillId="0" borderId="2" xfId="0" applyBorder="1"/>
    <xf numFmtId="0" fontId="2" fillId="0" borderId="2" xfId="0" applyFont="1" applyBorder="1"/>
    <xf numFmtId="0" fontId="3" fillId="0" borderId="0" xfId="0" applyFont="1"/>
    <xf numFmtId="0" fontId="4" fillId="0" borderId="3" xfId="0" applyFont="1" applyBorder="1"/>
    <xf numFmtId="0" fontId="4" fillId="0" borderId="4" xfId="0" applyFont="1" applyBorder="1"/>
    <xf numFmtId="0" fontId="3" fillId="0" borderId="3" xfId="0" applyFont="1" applyBorder="1"/>
    <xf numFmtId="0" fontId="3" fillId="0" borderId="4" xfId="0" applyFont="1" applyBorder="1"/>
    <xf numFmtId="164" fontId="0" fillId="0" borderId="0" xfId="0" applyNumberFormat="1"/>
    <xf numFmtId="164" fontId="0" fillId="0" borderId="2" xfId="0" applyNumberFormat="1" applyBorder="1"/>
    <xf numFmtId="0" fontId="5" fillId="2" borderId="2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3" fontId="2" fillId="0" borderId="2" xfId="0" applyNumberFormat="1" applyFont="1" applyBorder="1"/>
    <xf numFmtId="3" fontId="0" fillId="0" borderId="0" xfId="0" applyNumberFormat="1"/>
    <xf numFmtId="3" fontId="0" fillId="0" borderId="2" xfId="0" applyNumberFormat="1" applyBorder="1"/>
    <xf numFmtId="0" fontId="1" fillId="2" borderId="0" xfId="0" applyFont="1" applyFill="1"/>
    <xf numFmtId="0" fontId="1" fillId="2" borderId="2" xfId="0" applyFont="1" applyFill="1" applyBorder="1"/>
    <xf numFmtId="0" fontId="5" fillId="2" borderId="0" xfId="0" applyFont="1" applyFill="1" applyBorder="1"/>
    <xf numFmtId="0" fontId="4" fillId="0" borderId="6" xfId="0" applyFont="1" applyBorder="1"/>
    <xf numFmtId="0" fontId="4" fillId="0" borderId="7" xfId="0" applyFont="1" applyBorder="1"/>
    <xf numFmtId="165" fontId="0" fillId="0" borderId="0" xfId="0" applyNumberFormat="1"/>
    <xf numFmtId="3" fontId="0" fillId="0" borderId="0" xfId="0" applyNumberFormat="1" applyFont="1"/>
    <xf numFmtId="0" fontId="9" fillId="0" borderId="0" xfId="0" applyFont="1" applyFill="1" applyBorder="1"/>
    <xf numFmtId="0" fontId="9" fillId="0" borderId="2" xfId="0" applyFont="1" applyFill="1" applyBorder="1"/>
    <xf numFmtId="0" fontId="11" fillId="0" borderId="0" xfId="0" applyFont="1" applyFill="1" applyBorder="1"/>
    <xf numFmtId="0" fontId="0" fillId="2" borderId="0" xfId="0" applyFill="1"/>
    <xf numFmtId="0" fontId="0" fillId="2" borderId="2" xfId="0" applyFill="1" applyBorder="1"/>
    <xf numFmtId="9" fontId="0" fillId="0" borderId="0" xfId="0" applyNumberFormat="1"/>
    <xf numFmtId="9" fontId="0" fillId="0" borderId="2" xfId="0" applyNumberFormat="1" applyBorder="1"/>
    <xf numFmtId="0" fontId="4" fillId="0" borderId="10" xfId="0" applyFont="1" applyBorder="1"/>
    <xf numFmtId="164" fontId="0" fillId="0" borderId="0" xfId="0" applyNumberFormat="1" applyFill="1" applyBorder="1"/>
    <xf numFmtId="1" fontId="2" fillId="0" borderId="0" xfId="0" applyNumberFormat="1" applyFont="1"/>
    <xf numFmtId="1" fontId="0" fillId="0" borderId="0" xfId="0" applyNumberFormat="1"/>
    <xf numFmtId="164" fontId="0" fillId="0" borderId="0" xfId="0" applyNumberFormat="1" applyFill="1"/>
    <xf numFmtId="164" fontId="0" fillId="0" borderId="0" xfId="1" applyNumberFormat="1" applyFont="1"/>
    <xf numFmtId="3" fontId="3" fillId="0" borderId="5" xfId="0" applyNumberFormat="1" applyFont="1" applyFill="1" applyBorder="1"/>
    <xf numFmtId="3" fontId="2" fillId="0" borderId="1" xfId="0" applyNumberFormat="1" applyFont="1" applyFill="1" applyBorder="1"/>
    <xf numFmtId="3" fontId="0" fillId="0" borderId="1" xfId="0" applyNumberFormat="1" applyFill="1" applyBorder="1"/>
    <xf numFmtId="3" fontId="3" fillId="0" borderId="3" xfId="0" applyNumberFormat="1" applyFont="1" applyFill="1" applyBorder="1"/>
    <xf numFmtId="3" fontId="2" fillId="0" borderId="0" xfId="0" applyNumberFormat="1" applyFont="1" applyFill="1"/>
    <xf numFmtId="3" fontId="0" fillId="0" borderId="0" xfId="0" applyNumberFormat="1" applyFill="1"/>
    <xf numFmtId="0" fontId="19" fillId="0" borderId="0" xfId="2" applyAlignment="1" applyProtection="1"/>
    <xf numFmtId="165" fontId="0" fillId="0" borderId="2" xfId="0" applyNumberFormat="1" applyFill="1" applyBorder="1"/>
    <xf numFmtId="165" fontId="10" fillId="0" borderId="0" xfId="0" applyNumberFormat="1" applyFont="1" applyFill="1"/>
    <xf numFmtId="0" fontId="0" fillId="0" borderId="0" xfId="0" applyFill="1"/>
    <xf numFmtId="3" fontId="0" fillId="0" borderId="2" xfId="0" applyNumberFormat="1" applyFill="1" applyBorder="1"/>
    <xf numFmtId="3" fontId="3" fillId="0" borderId="4" xfId="0" applyNumberFormat="1" applyFont="1" applyFill="1" applyBorder="1"/>
    <xf numFmtId="3" fontId="12" fillId="0" borderId="0" xfId="0" applyNumberFormat="1" applyFont="1" applyFill="1"/>
    <xf numFmtId="3" fontId="2" fillId="0" borderId="2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3" fontId="0" fillId="0" borderId="0" xfId="0" applyNumberFormat="1" applyFill="1" applyBorder="1"/>
    <xf numFmtId="3" fontId="12" fillId="0" borderId="1" xfId="0" applyNumberFormat="1" applyFont="1" applyFill="1" applyBorder="1"/>
    <xf numFmtId="3" fontId="12" fillId="0" borderId="2" xfId="0" applyNumberFormat="1" applyFont="1" applyFill="1" applyBorder="1"/>
    <xf numFmtId="3" fontId="8" fillId="0" borderId="0" xfId="0" applyNumberFormat="1" applyFont="1" applyFill="1"/>
    <xf numFmtId="3" fontId="0" fillId="0" borderId="2" xfId="0" applyNumberFormat="1" applyFont="1" applyFill="1" applyBorder="1"/>
    <xf numFmtId="3" fontId="0" fillId="0" borderId="1" xfId="0" applyNumberFormat="1" applyFont="1" applyFill="1" applyBorder="1"/>
    <xf numFmtId="164" fontId="0" fillId="0" borderId="0" xfId="0" applyNumberFormat="1" applyFont="1" applyFill="1"/>
    <xf numFmtId="164" fontId="0" fillId="0" borderId="2" xfId="0" applyNumberFormat="1" applyFont="1" applyFill="1" applyBorder="1"/>
    <xf numFmtId="164" fontId="0" fillId="0" borderId="1" xfId="0" applyNumberFormat="1" applyFont="1" applyFill="1" applyBorder="1"/>
    <xf numFmtId="164" fontId="0" fillId="0" borderId="2" xfId="0" applyNumberFormat="1" applyFill="1" applyBorder="1"/>
    <xf numFmtId="3" fontId="8" fillId="0" borderId="1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166" fontId="0" fillId="0" borderId="0" xfId="0" applyNumberFormat="1" applyFill="1"/>
    <xf numFmtId="165" fontId="0" fillId="0" borderId="0" xfId="0" applyNumberFormat="1" applyFont="1" applyFill="1"/>
    <xf numFmtId="165" fontId="0" fillId="0" borderId="0" xfId="0" applyNumberFormat="1" applyFill="1"/>
    <xf numFmtId="3" fontId="0" fillId="0" borderId="12" xfId="0" applyNumberFormat="1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2" fillId="0" borderId="0" xfId="0" applyFont="1" applyFill="1"/>
    <xf numFmtId="164" fontId="0" fillId="0" borderId="2" xfId="1" applyNumberFormat="1" applyFont="1" applyFill="1" applyBorder="1"/>
    <xf numFmtId="0" fontId="2" fillId="0" borderId="2" xfId="0" applyFont="1" applyFill="1" applyBorder="1"/>
    <xf numFmtId="1" fontId="2" fillId="0" borderId="0" xfId="0" applyNumberFormat="1" applyFont="1" applyFill="1"/>
    <xf numFmtId="1" fontId="0" fillId="0" borderId="0" xfId="0" applyNumberFormat="1" applyFill="1"/>
    <xf numFmtId="164" fontId="2" fillId="0" borderId="0" xfId="0" applyNumberFormat="1" applyFont="1" applyFill="1"/>
    <xf numFmtId="164" fontId="2" fillId="0" borderId="2" xfId="0" applyNumberFormat="1" applyFont="1" applyFill="1" applyBorder="1"/>
    <xf numFmtId="9" fontId="0" fillId="0" borderId="0" xfId="0" applyNumberFormat="1" applyFill="1"/>
    <xf numFmtId="9" fontId="0" fillId="0" borderId="2" xfId="0" applyNumberFormat="1" applyFill="1" applyBorder="1"/>
    <xf numFmtId="164" fontId="0" fillId="0" borderId="0" xfId="0" applyNumberFormat="1" applyFill="1" applyAlignment="1">
      <alignment horizontal="right"/>
    </xf>
    <xf numFmtId="1" fontId="0" fillId="0" borderId="2" xfId="0" applyNumberFormat="1" applyFill="1" applyBorder="1"/>
    <xf numFmtId="9" fontId="0" fillId="0" borderId="0" xfId="1" applyFont="1"/>
    <xf numFmtId="0" fontId="19" fillId="0" borderId="0" xfId="2" applyFill="1" applyAlignment="1" applyProtection="1"/>
    <xf numFmtId="0" fontId="0" fillId="0" borderId="1" xfId="0" applyFill="1" applyBorder="1"/>
    <xf numFmtId="0" fontId="3" fillId="0" borderId="3" xfId="0" applyFont="1" applyFill="1" applyBorder="1"/>
    <xf numFmtId="0" fontId="4" fillId="0" borderId="3" xfId="0" applyFont="1" applyFill="1" applyBorder="1"/>
    <xf numFmtId="0" fontId="4" fillId="0" borderId="5" xfId="0" applyFont="1" applyFill="1" applyBorder="1"/>
    <xf numFmtId="0" fontId="4" fillId="0" borderId="4" xfId="0" applyFont="1" applyFill="1" applyBorder="1"/>
    <xf numFmtId="3" fontId="3" fillId="0" borderId="0" xfId="0" applyNumberFormat="1" applyFont="1" applyFill="1"/>
    <xf numFmtId="3" fontId="3" fillId="0" borderId="1" xfId="0" applyNumberFormat="1" applyFont="1" applyFill="1" applyBorder="1"/>
    <xf numFmtId="3" fontId="3" fillId="0" borderId="2" xfId="0" applyNumberFormat="1" applyFont="1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0" fontId="19" fillId="3" borderId="0" xfId="2" applyFill="1" applyAlignment="1" applyProtection="1"/>
    <xf numFmtId="0" fontId="0" fillId="3" borderId="0" xfId="0" applyFill="1"/>
    <xf numFmtId="0" fontId="0" fillId="3" borderId="2" xfId="0" applyFill="1" applyBorder="1"/>
    <xf numFmtId="0" fontId="3" fillId="3" borderId="3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3" fontId="0" fillId="3" borderId="0" xfId="0" applyNumberFormat="1" applyFill="1"/>
    <xf numFmtId="3" fontId="0" fillId="3" borderId="2" xfId="0" applyNumberFormat="1" applyFill="1" applyBorder="1"/>
    <xf numFmtId="3" fontId="2" fillId="3" borderId="0" xfId="0" applyNumberFormat="1" applyFont="1" applyFill="1"/>
    <xf numFmtId="3" fontId="2" fillId="3" borderId="2" xfId="0" applyNumberFormat="1" applyFont="1" applyFill="1" applyBorder="1"/>
    <xf numFmtId="164" fontId="0" fillId="3" borderId="0" xfId="1" applyNumberFormat="1" applyFont="1" applyFill="1"/>
    <xf numFmtId="164" fontId="0" fillId="3" borderId="2" xfId="1" applyNumberFormat="1" applyFont="1" applyFill="1" applyBorder="1"/>
    <xf numFmtId="0" fontId="4" fillId="3" borderId="5" xfId="0" applyFont="1" applyFill="1" applyBorder="1"/>
    <xf numFmtId="3" fontId="2" fillId="3" borderId="1" xfId="0" applyNumberFormat="1" applyFont="1" applyFill="1" applyBorder="1"/>
    <xf numFmtId="3" fontId="0" fillId="3" borderId="1" xfId="0" applyNumberFormat="1" applyFill="1" applyBorder="1"/>
    <xf numFmtId="4" fontId="0" fillId="3" borderId="0" xfId="0" applyNumberFormat="1" applyFill="1"/>
    <xf numFmtId="4" fontId="0" fillId="3" borderId="1" xfId="0" applyNumberFormat="1" applyFill="1" applyBorder="1"/>
    <xf numFmtId="0" fontId="0" fillId="3" borderId="1" xfId="0" applyFill="1" applyBorder="1"/>
    <xf numFmtId="3" fontId="17" fillId="3" borderId="0" xfId="0" applyNumberFormat="1" applyFont="1" applyFill="1" applyBorder="1"/>
    <xf numFmtId="0" fontId="0" fillId="3" borderId="0" xfId="0" applyFill="1" applyBorder="1"/>
    <xf numFmtId="0" fontId="2" fillId="3" borderId="3" xfId="0" applyFont="1" applyFill="1" applyBorder="1"/>
    <xf numFmtId="0" fontId="2" fillId="3" borderId="0" xfId="0" applyFont="1" applyFill="1"/>
    <xf numFmtId="0" fontId="0" fillId="3" borderId="0" xfId="0" applyFont="1" applyFill="1" applyBorder="1"/>
    <xf numFmtId="3" fontId="19" fillId="3" borderId="0" xfId="2" applyNumberFormat="1" applyFill="1" applyAlignment="1" applyProtection="1"/>
    <xf numFmtId="3" fontId="3" fillId="3" borderId="3" xfId="0" applyNumberFormat="1" applyFont="1" applyFill="1" applyBorder="1"/>
    <xf numFmtId="3" fontId="3" fillId="3" borderId="5" xfId="0" applyNumberFormat="1" applyFont="1" applyFill="1" applyBorder="1"/>
    <xf numFmtId="3" fontId="3" fillId="3" borderId="4" xfId="0" applyNumberFormat="1" applyFont="1" applyFill="1" applyBorder="1"/>
    <xf numFmtId="3" fontId="12" fillId="3" borderId="0" xfId="0" applyNumberFormat="1" applyFont="1" applyFill="1"/>
    <xf numFmtId="3" fontId="4" fillId="3" borderId="3" xfId="0" applyNumberFormat="1" applyFont="1" applyFill="1" applyBorder="1"/>
    <xf numFmtId="3" fontId="4" fillId="3" borderId="5" xfId="0" applyNumberFormat="1" applyFont="1" applyFill="1" applyBorder="1"/>
    <xf numFmtId="3" fontId="4" fillId="3" borderId="4" xfId="0" applyNumberFormat="1" applyFont="1" applyFill="1" applyBorder="1"/>
    <xf numFmtId="3" fontId="13" fillId="3" borderId="1" xfId="0" applyNumberFormat="1" applyFont="1" applyFill="1" applyBorder="1"/>
    <xf numFmtId="3" fontId="13" fillId="3" borderId="0" xfId="0" applyNumberFormat="1" applyFont="1" applyFill="1"/>
    <xf numFmtId="3" fontId="13" fillId="3" borderId="2" xfId="0" applyNumberFormat="1" applyFont="1" applyFill="1" applyBorder="1"/>
    <xf numFmtId="3" fontId="14" fillId="3" borderId="0" xfId="0" applyNumberFormat="1" applyFont="1" applyFill="1"/>
    <xf numFmtId="3" fontId="0" fillId="3" borderId="0" xfId="0" applyNumberFormat="1" applyFont="1" applyFill="1"/>
    <xf numFmtId="3" fontId="0" fillId="3" borderId="1" xfId="0" applyNumberFormat="1" applyFill="1" applyBorder="1" applyAlignment="1">
      <alignment horizontal="right"/>
    </xf>
    <xf numFmtId="3" fontId="0" fillId="3" borderId="0" xfId="0" applyNumberFormat="1" applyFont="1" applyFill="1" applyAlignment="1">
      <alignment horizontal="right"/>
    </xf>
    <xf numFmtId="3" fontId="0" fillId="3" borderId="2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3" borderId="2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3" fontId="15" fillId="3" borderId="0" xfId="0" applyNumberFormat="1" applyFont="1" applyFill="1" applyAlignment="1">
      <alignment horizontal="right"/>
    </xf>
    <xf numFmtId="3" fontId="0" fillId="3" borderId="0" xfId="0" applyNumberFormat="1" applyFont="1" applyFill="1" applyBorder="1"/>
    <xf numFmtId="3" fontId="0" fillId="3" borderId="0" xfId="0" applyNumberFormat="1" applyFill="1" applyAlignment="1">
      <alignment horizontal="right"/>
    </xf>
    <xf numFmtId="3" fontId="0" fillId="3" borderId="2" xfId="0" applyNumberFormat="1" applyFill="1" applyBorder="1" applyAlignment="1">
      <alignment horizontal="right"/>
    </xf>
    <xf numFmtId="3" fontId="0" fillId="3" borderId="0" xfId="0" applyNumberFormat="1" applyFill="1" applyBorder="1"/>
    <xf numFmtId="0" fontId="13" fillId="3" borderId="0" xfId="0" applyFont="1" applyFill="1"/>
    <xf numFmtId="3" fontId="0" fillId="0" borderId="13" xfId="0" applyNumberFormat="1" applyBorder="1"/>
    <xf numFmtId="3" fontId="0" fillId="0" borderId="1" xfId="0" applyNumberFormat="1" applyBorder="1"/>
    <xf numFmtId="3" fontId="2" fillId="0" borderId="1" xfId="0" applyNumberFormat="1" applyFont="1" applyBorder="1"/>
    <xf numFmtId="0" fontId="0" fillId="0" borderId="0" xfId="0" applyFill="1" applyBorder="1"/>
    <xf numFmtId="3" fontId="8" fillId="0" borderId="1" xfId="0" applyNumberFormat="1" applyFont="1" applyFill="1" applyBorder="1"/>
    <xf numFmtId="0" fontId="3" fillId="0" borderId="5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165" fontId="0" fillId="0" borderId="1" xfId="0" applyNumberFormat="1" applyFont="1" applyFill="1" applyBorder="1"/>
    <xf numFmtId="0" fontId="0" fillId="0" borderId="1" xfId="0" applyBorder="1"/>
    <xf numFmtId="0" fontId="4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0" fillId="0" borderId="6" xfId="0" applyFont="1" applyBorder="1"/>
    <xf numFmtId="0" fontId="20" fillId="0" borderId="3" xfId="0" applyFont="1" applyBorder="1"/>
    <xf numFmtId="0" fontId="19" fillId="3" borderId="0" xfId="2" applyFill="1" applyAlignment="1" applyProtection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4" fontId="0" fillId="3" borderId="0" xfId="0" applyNumberFormat="1" applyFill="1" applyAlignment="1">
      <alignment horizontal="right"/>
    </xf>
    <xf numFmtId="4" fontId="0" fillId="3" borderId="2" xfId="0" applyNumberFormat="1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3" fontId="2" fillId="3" borderId="5" xfId="0" applyNumberFormat="1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right"/>
    </xf>
    <xf numFmtId="3" fontId="2" fillId="3" borderId="11" xfId="0" applyNumberFormat="1" applyFont="1" applyFill="1" applyBorder="1" applyAlignment="1">
      <alignment horizontal="right"/>
    </xf>
    <xf numFmtId="3" fontId="2" fillId="3" borderId="4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2" xfId="0" applyNumberFormat="1" applyBorder="1" applyAlignment="1">
      <alignment horizontal="right"/>
    </xf>
    <xf numFmtId="0" fontId="0" fillId="0" borderId="0" xfId="0" applyAlignment="1">
      <alignment horizontal="right"/>
    </xf>
    <xf numFmtId="2" fontId="3" fillId="0" borderId="0" xfId="0" applyNumberFormat="1" applyFont="1" applyAlignment="1">
      <alignment horizontal="right"/>
    </xf>
    <xf numFmtId="2" fontId="3" fillId="0" borderId="2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2" fontId="0" fillId="0" borderId="0" xfId="0" applyNumberFormat="1" applyFill="1" applyAlignment="1">
      <alignment horizontal="right"/>
    </xf>
    <xf numFmtId="2" fontId="0" fillId="0" borderId="2" xfId="0" applyNumberFormat="1" applyFill="1" applyBorder="1" applyAlignment="1">
      <alignment horizontal="right"/>
    </xf>
    <xf numFmtId="2" fontId="0" fillId="0" borderId="0" xfId="0" applyNumberFormat="1" applyFont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2" fontId="0" fillId="0" borderId="0" xfId="0" applyNumberFormat="1" applyFont="1" applyFill="1" applyAlignment="1">
      <alignment horizontal="right"/>
    </xf>
    <xf numFmtId="0" fontId="19" fillId="3" borderId="1" xfId="2" applyFill="1" applyBorder="1" applyAlignment="1" applyProtection="1"/>
    <xf numFmtId="0" fontId="5" fillId="2" borderId="0" xfId="0" applyFont="1" applyFill="1"/>
    <xf numFmtId="0" fontId="21" fillId="2" borderId="0" xfId="0" applyFont="1" applyFill="1"/>
    <xf numFmtId="3" fontId="15" fillId="0" borderId="2" xfId="0" applyNumberFormat="1" applyFont="1" applyFill="1" applyBorder="1"/>
    <xf numFmtId="3" fontId="22" fillId="3" borderId="0" xfId="0" applyNumberFormat="1" applyFont="1" applyFill="1"/>
    <xf numFmtId="3" fontId="23" fillId="3" borderId="0" xfId="0" applyNumberFormat="1" applyFont="1" applyFill="1"/>
    <xf numFmtId="3" fontId="9" fillId="3" borderId="3" xfId="0" applyNumberFormat="1" applyFont="1" applyFill="1" applyBorder="1"/>
    <xf numFmtId="164" fontId="0" fillId="3" borderId="0" xfId="0" applyNumberFormat="1" applyFill="1"/>
    <xf numFmtId="3" fontId="0" fillId="0" borderId="0" xfId="1" applyNumberFormat="1" applyFont="1" applyFill="1"/>
    <xf numFmtId="0" fontId="24" fillId="3" borderId="0" xfId="0" applyFont="1" applyFill="1"/>
    <xf numFmtId="3" fontId="0" fillId="0" borderId="0" xfId="0" applyNumberFormat="1" applyFont="1" applyFill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165" fontId="0" fillId="3" borderId="1" xfId="0" applyNumberFormat="1" applyFont="1" applyFill="1" applyBorder="1" applyAlignment="1">
      <alignment horizontal="right"/>
    </xf>
    <xf numFmtId="165" fontId="0" fillId="3" borderId="0" xfId="0" applyNumberFormat="1" applyFont="1" applyFill="1" applyAlignment="1">
      <alignment horizontal="right"/>
    </xf>
    <xf numFmtId="165" fontId="0" fillId="3" borderId="2" xfId="0" applyNumberFormat="1" applyFill="1" applyBorder="1"/>
    <xf numFmtId="165" fontId="0" fillId="3" borderId="0" xfId="0" applyNumberFormat="1" applyFill="1"/>
    <xf numFmtId="9" fontId="0" fillId="3" borderId="0" xfId="0" applyNumberFormat="1" applyFill="1"/>
    <xf numFmtId="9" fontId="0" fillId="3" borderId="2" xfId="0" applyNumberFormat="1" applyFill="1" applyBorder="1"/>
    <xf numFmtId="164" fontId="0" fillId="3" borderId="2" xfId="0" applyNumberFormat="1" applyFill="1" applyBorder="1"/>
  </cellXfs>
  <cellStyles count="3">
    <cellStyle name="Hyperlink" xfId="2" builtinId="8"/>
    <cellStyle name="Normal" xfId="0" builtinId="0"/>
    <cellStyle name="Percent" xfId="1" builtin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0</xdr:col>
      <xdr:colOff>1266825</xdr:colOff>
      <xdr:row>4</xdr:row>
      <xdr:rowOff>114300</xdr:rowOff>
    </xdr:to>
    <xdr:pic>
      <xdr:nvPicPr>
        <xdr:cNvPr id="2" name="Picture 1" descr="cid:image001.png@01CACB93.1B6586F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85725"/>
          <a:ext cx="11239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stine.dimovic@millicom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29"/>
  <sheetViews>
    <sheetView topLeftCell="A8" zoomScaleNormal="100" workbookViewId="0">
      <selection activeCell="I19" sqref="I19"/>
    </sheetView>
  </sheetViews>
  <sheetFormatPr defaultColWidth="9.140625" defaultRowHeight="15" x14ac:dyDescent="0.25"/>
  <cols>
    <col min="1" max="1" width="25.85546875" style="96" bestFit="1" customWidth="1"/>
    <col min="2" max="2" width="19.85546875" style="96" bestFit="1" customWidth="1"/>
    <col min="3" max="3" width="9.28515625" style="96" customWidth="1"/>
    <col min="4" max="16384" width="9.140625" style="96"/>
  </cols>
  <sheetData>
    <row r="7" spans="1:3" ht="18.75" x14ac:dyDescent="0.3">
      <c r="A7" s="144" t="s">
        <v>180</v>
      </c>
    </row>
    <row r="8" spans="1:3" x14ac:dyDescent="0.25">
      <c r="B8" s="95" t="s">
        <v>74</v>
      </c>
      <c r="C8" s="96" t="s">
        <v>194</v>
      </c>
    </row>
    <row r="9" spans="1:3" x14ac:dyDescent="0.25">
      <c r="B9" s="95" t="s">
        <v>76</v>
      </c>
      <c r="C9" s="96" t="s">
        <v>195</v>
      </c>
    </row>
    <row r="10" spans="1:3" x14ac:dyDescent="0.25">
      <c r="B10" s="95" t="s">
        <v>75</v>
      </c>
      <c r="C10" s="96" t="s">
        <v>196</v>
      </c>
    </row>
    <row r="12" spans="1:3" x14ac:dyDescent="0.25">
      <c r="B12" s="95" t="s">
        <v>110</v>
      </c>
      <c r="C12" s="96" t="s">
        <v>197</v>
      </c>
    </row>
    <row r="13" spans="1:3" x14ac:dyDescent="0.25">
      <c r="B13" s="95" t="s">
        <v>43</v>
      </c>
      <c r="C13" s="96" t="s">
        <v>198</v>
      </c>
    </row>
    <row r="14" spans="1:3" x14ac:dyDescent="0.25">
      <c r="B14" s="95" t="s">
        <v>46</v>
      </c>
      <c r="C14" s="96" t="s">
        <v>199</v>
      </c>
    </row>
    <row r="16" spans="1:3" x14ac:dyDescent="0.25">
      <c r="B16" s="95" t="s">
        <v>10</v>
      </c>
      <c r="C16" s="96" t="s">
        <v>200</v>
      </c>
    </row>
    <row r="17" spans="1:3" x14ac:dyDescent="0.25">
      <c r="B17" s="95" t="s">
        <v>11</v>
      </c>
      <c r="C17" s="96" t="s">
        <v>201</v>
      </c>
    </row>
    <row r="18" spans="1:3" x14ac:dyDescent="0.25">
      <c r="B18" s="95" t="s">
        <v>12</v>
      </c>
      <c r="C18" s="96" t="s">
        <v>190</v>
      </c>
    </row>
    <row r="20" spans="1:3" x14ac:dyDescent="0.25">
      <c r="B20" s="95" t="s">
        <v>178</v>
      </c>
      <c r="C20" s="96" t="s">
        <v>202</v>
      </c>
    </row>
    <row r="23" spans="1:3" ht="18.75" x14ac:dyDescent="0.3">
      <c r="A23" s="144" t="s">
        <v>181</v>
      </c>
    </row>
    <row r="25" spans="1:3" x14ac:dyDescent="0.25">
      <c r="A25" s="116" t="s">
        <v>188</v>
      </c>
      <c r="B25" s="116" t="s">
        <v>182</v>
      </c>
      <c r="C25" s="95" t="s">
        <v>183</v>
      </c>
    </row>
    <row r="26" spans="1:3" x14ac:dyDescent="0.25">
      <c r="B26" s="96" t="s">
        <v>184</v>
      </c>
      <c r="C26" s="96" t="s">
        <v>187</v>
      </c>
    </row>
    <row r="27" spans="1:3" x14ac:dyDescent="0.25">
      <c r="B27" s="96" t="s">
        <v>185</v>
      </c>
      <c r="C27" s="96" t="s">
        <v>186</v>
      </c>
    </row>
    <row r="29" spans="1:3" x14ac:dyDescent="0.25">
      <c r="A29" s="116"/>
      <c r="B29" s="116"/>
      <c r="C29" s="95"/>
    </row>
  </sheetData>
  <hyperlinks>
    <hyperlink ref="B12" location="Revenues!A1" display="Revenues"/>
    <hyperlink ref="B13" location="EBITDA!A1" display="EBITDA"/>
    <hyperlink ref="B14" location="CAPEX!A1" display="Capex"/>
    <hyperlink ref="B8" location="'Group P&amp;L'!A1" display="Group P&amp;L"/>
    <hyperlink ref="B9" location="'Cash Flow Statement'!A1" display="Cash Flow Statement"/>
    <hyperlink ref="B10" location="'Balance Sheet'!A1" display="Balance Sheet"/>
    <hyperlink ref="B16" location="'Central America'!A1" display="Central America"/>
    <hyperlink ref="B17" location="'South America'!A1" display="South America"/>
    <hyperlink ref="B18" location="Africa!A1" display="Africa"/>
    <hyperlink ref="B20" location="'FX rates'!A1" display="FX rates"/>
    <hyperlink ref="C25" r:id="rId1"/>
  </hyperlinks>
  <pageMargins left="0.7" right="0.7" top="0.75" bottom="0.75" header="0.3" footer="0.3"/>
  <pageSetup paperSize="9" orientation="landscape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8"/>
  <sheetViews>
    <sheetView showGridLines="0" zoomScaleNormal="100" workbookViewId="0">
      <pane xSplit="1" ySplit="2" topLeftCell="B33" activePane="bottomRight" state="frozenSplit"/>
      <selection activeCell="C24" sqref="C24"/>
      <selection pane="topRight" activeCell="C24" sqref="C24"/>
      <selection pane="bottomLeft" activeCell="C24" sqref="C24"/>
      <selection pane="bottomRight" activeCell="P59" sqref="P59"/>
    </sheetView>
  </sheetViews>
  <sheetFormatPr defaultColWidth="9.140625" defaultRowHeight="15" x14ac:dyDescent="0.25"/>
  <cols>
    <col min="1" max="1" width="32.85546875" bestFit="1" customWidth="1"/>
    <col min="2" max="2" width="9.42578125" bestFit="1" customWidth="1"/>
    <col min="3" max="3" width="9" bestFit="1" customWidth="1"/>
    <col min="4" max="6" width="9.42578125" bestFit="1" customWidth="1"/>
    <col min="7" max="7" width="9" bestFit="1" customWidth="1"/>
    <col min="8" max="8" width="9.42578125" bestFit="1" customWidth="1"/>
    <col min="9" max="9" width="9" bestFit="1" customWidth="1"/>
    <col min="10" max="12" width="9.42578125" bestFit="1" customWidth="1"/>
    <col min="13" max="15" width="8.85546875" bestFit="1" customWidth="1"/>
    <col min="16" max="16" width="8.28515625" bestFit="1" customWidth="1"/>
  </cols>
  <sheetData>
    <row r="1" spans="1:16" s="4" customFormat="1" ht="15.75" x14ac:dyDescent="0.25">
      <c r="A1" s="43" t="s">
        <v>179</v>
      </c>
      <c r="B1" s="178" t="s">
        <v>0</v>
      </c>
      <c r="C1" s="178" t="s">
        <v>1</v>
      </c>
      <c r="D1" s="178" t="s">
        <v>2</v>
      </c>
      <c r="E1" s="178" t="s">
        <v>3</v>
      </c>
      <c r="F1" s="179" t="s">
        <v>4</v>
      </c>
      <c r="G1" s="178" t="s">
        <v>5</v>
      </c>
      <c r="H1" s="178" t="s">
        <v>6</v>
      </c>
      <c r="I1" s="178" t="s">
        <v>7</v>
      </c>
      <c r="J1" s="178" t="s">
        <v>8</v>
      </c>
      <c r="K1" s="179" t="s">
        <v>9</v>
      </c>
      <c r="L1" s="178" t="s">
        <v>148</v>
      </c>
      <c r="M1" s="178" t="s">
        <v>149</v>
      </c>
      <c r="N1" s="178" t="s">
        <v>150</v>
      </c>
      <c r="O1" s="178" t="s">
        <v>151</v>
      </c>
      <c r="P1" s="179" t="s">
        <v>152</v>
      </c>
    </row>
    <row r="2" spans="1:16" s="5" customFormat="1" ht="15.75" x14ac:dyDescent="0.25">
      <c r="A2" s="160" t="s">
        <v>193</v>
      </c>
      <c r="F2" s="6"/>
      <c r="K2" s="6"/>
      <c r="P2" s="6"/>
    </row>
    <row r="3" spans="1:16" s="27" customFormat="1" ht="15.75" x14ac:dyDescent="0.25">
      <c r="A3" s="19" t="s">
        <v>52</v>
      </c>
      <c r="F3" s="28"/>
      <c r="J3" s="199"/>
      <c r="K3" s="28"/>
      <c r="P3" s="28"/>
    </row>
    <row r="4" spans="1:16" ht="15.75" x14ac:dyDescent="0.25">
      <c r="A4" s="26" t="s">
        <v>68</v>
      </c>
      <c r="F4" s="2"/>
      <c r="K4" s="2"/>
      <c r="P4" s="2"/>
    </row>
    <row r="5" spans="1:16" s="13" customFormat="1" x14ac:dyDescent="0.25">
      <c r="A5" s="13" t="s">
        <v>30</v>
      </c>
      <c r="B5" s="41">
        <v>169</v>
      </c>
      <c r="C5" s="41">
        <v>169</v>
      </c>
      <c r="D5" s="41">
        <v>169</v>
      </c>
      <c r="E5" s="41">
        <v>172</v>
      </c>
      <c r="F5" s="50">
        <v>172</v>
      </c>
      <c r="G5" s="41">
        <v>171.5</v>
      </c>
      <c r="H5" s="41">
        <v>176</v>
      </c>
      <c r="I5" s="41">
        <v>176</v>
      </c>
      <c r="J5" s="41">
        <v>176</v>
      </c>
      <c r="K5" s="50">
        <v>176</v>
      </c>
      <c r="L5" s="13">
        <v>180</v>
      </c>
      <c r="M5" s="13">
        <v>180</v>
      </c>
      <c r="N5" s="13">
        <v>183</v>
      </c>
      <c r="O5" s="13">
        <v>183</v>
      </c>
      <c r="P5" s="50">
        <v>183</v>
      </c>
    </row>
    <row r="6" spans="1:16" s="15" customFormat="1" x14ac:dyDescent="0.25">
      <c r="A6" s="15" t="s">
        <v>71</v>
      </c>
      <c r="B6" s="42">
        <v>10</v>
      </c>
      <c r="C6" s="42">
        <v>10</v>
      </c>
      <c r="D6" s="42">
        <v>10</v>
      </c>
      <c r="E6" s="42">
        <v>11</v>
      </c>
      <c r="F6" s="47">
        <v>11</v>
      </c>
      <c r="G6" s="42">
        <v>10.5</v>
      </c>
      <c r="H6" s="42">
        <v>11</v>
      </c>
      <c r="I6" s="42">
        <v>11</v>
      </c>
      <c r="J6" s="42">
        <v>11</v>
      </c>
      <c r="K6" s="47">
        <v>11</v>
      </c>
      <c r="L6" s="15">
        <v>11</v>
      </c>
      <c r="M6" s="15">
        <v>11</v>
      </c>
      <c r="N6" s="15">
        <v>11</v>
      </c>
      <c r="O6" s="15">
        <v>11</v>
      </c>
      <c r="P6" s="47">
        <v>11</v>
      </c>
    </row>
    <row r="7" spans="1:16" s="15" customFormat="1" x14ac:dyDescent="0.25">
      <c r="A7" s="15" t="s">
        <v>72</v>
      </c>
      <c r="B7" s="42">
        <v>69</v>
      </c>
      <c r="C7" s="42">
        <v>69</v>
      </c>
      <c r="D7" s="42">
        <v>69</v>
      </c>
      <c r="E7" s="42">
        <v>71</v>
      </c>
      <c r="F7" s="47">
        <v>71</v>
      </c>
      <c r="G7" s="42">
        <v>71</v>
      </c>
      <c r="H7" s="42">
        <v>72</v>
      </c>
      <c r="I7" s="42">
        <v>72</v>
      </c>
      <c r="J7" s="42">
        <v>72</v>
      </c>
      <c r="K7" s="47">
        <v>72</v>
      </c>
      <c r="L7" s="15">
        <v>74</v>
      </c>
      <c r="M7" s="15">
        <v>74</v>
      </c>
      <c r="N7" s="15">
        <v>74</v>
      </c>
      <c r="O7" s="15">
        <v>74</v>
      </c>
      <c r="P7" s="47">
        <v>74</v>
      </c>
    </row>
    <row r="8" spans="1:16" s="15" customFormat="1" x14ac:dyDescent="0.25">
      <c r="A8" s="15" t="s">
        <v>36</v>
      </c>
      <c r="B8" s="42">
        <v>24</v>
      </c>
      <c r="C8" s="42">
        <v>24</v>
      </c>
      <c r="D8" s="42">
        <v>24</v>
      </c>
      <c r="E8" s="42">
        <v>24</v>
      </c>
      <c r="F8" s="47">
        <v>24</v>
      </c>
      <c r="G8" s="42">
        <v>24</v>
      </c>
      <c r="H8" s="42">
        <v>25</v>
      </c>
      <c r="I8" s="42">
        <v>25</v>
      </c>
      <c r="J8" s="42">
        <v>25</v>
      </c>
      <c r="K8" s="47">
        <v>25</v>
      </c>
      <c r="L8" s="15">
        <v>25</v>
      </c>
      <c r="M8" s="15">
        <v>25</v>
      </c>
      <c r="N8" s="15">
        <v>25</v>
      </c>
      <c r="O8" s="15">
        <v>25</v>
      </c>
      <c r="P8" s="47">
        <v>25</v>
      </c>
    </row>
    <row r="9" spans="1:16" s="15" customFormat="1" x14ac:dyDescent="0.25">
      <c r="A9" s="15" t="s">
        <v>37</v>
      </c>
      <c r="B9" s="42">
        <v>1</v>
      </c>
      <c r="C9" s="42">
        <v>1</v>
      </c>
      <c r="D9" s="42">
        <v>1</v>
      </c>
      <c r="E9" s="42">
        <v>1</v>
      </c>
      <c r="F9" s="47">
        <v>1</v>
      </c>
      <c r="G9" s="42">
        <v>1</v>
      </c>
      <c r="H9" s="42">
        <v>1</v>
      </c>
      <c r="I9" s="42">
        <v>1</v>
      </c>
      <c r="J9" s="42">
        <v>1</v>
      </c>
      <c r="K9" s="47">
        <v>1</v>
      </c>
      <c r="L9" s="15">
        <v>1</v>
      </c>
      <c r="M9" s="15">
        <v>1</v>
      </c>
      <c r="N9" s="15">
        <v>1</v>
      </c>
      <c r="O9" s="15">
        <v>1</v>
      </c>
      <c r="P9" s="47">
        <v>1</v>
      </c>
    </row>
    <row r="10" spans="1:16" s="15" customFormat="1" x14ac:dyDescent="0.25">
      <c r="A10" s="15" t="s">
        <v>38</v>
      </c>
      <c r="B10" s="42">
        <v>10</v>
      </c>
      <c r="C10" s="42">
        <v>10</v>
      </c>
      <c r="D10" s="42">
        <v>10</v>
      </c>
      <c r="E10" s="42">
        <v>11</v>
      </c>
      <c r="F10" s="47">
        <v>11</v>
      </c>
      <c r="G10" s="42">
        <v>11</v>
      </c>
      <c r="H10" s="42">
        <v>11</v>
      </c>
      <c r="I10" s="42">
        <v>11</v>
      </c>
      <c r="J10" s="42">
        <v>11</v>
      </c>
      <c r="K10" s="47">
        <v>11</v>
      </c>
      <c r="L10" s="15">
        <v>12</v>
      </c>
      <c r="M10" s="15">
        <v>12</v>
      </c>
      <c r="N10" s="15">
        <v>12</v>
      </c>
      <c r="O10" s="15">
        <v>12</v>
      </c>
      <c r="P10" s="47">
        <v>12</v>
      </c>
    </row>
    <row r="11" spans="1:16" s="15" customFormat="1" x14ac:dyDescent="0.25">
      <c r="A11" s="15" t="s">
        <v>73</v>
      </c>
      <c r="B11" s="42">
        <v>14</v>
      </c>
      <c r="C11" s="42">
        <v>14</v>
      </c>
      <c r="D11" s="42">
        <v>14</v>
      </c>
      <c r="E11" s="42">
        <v>12</v>
      </c>
      <c r="F11" s="47">
        <v>12</v>
      </c>
      <c r="G11" s="42">
        <v>12</v>
      </c>
      <c r="H11" s="42">
        <v>13</v>
      </c>
      <c r="I11" s="42">
        <v>13</v>
      </c>
      <c r="J11" s="42">
        <v>13</v>
      </c>
      <c r="K11" s="47">
        <v>13</v>
      </c>
      <c r="L11" s="15">
        <v>13</v>
      </c>
      <c r="M11" s="15">
        <v>13</v>
      </c>
      <c r="N11" s="15">
        <v>13</v>
      </c>
      <c r="O11" s="15">
        <v>13</v>
      </c>
      <c r="P11" s="47">
        <v>13</v>
      </c>
    </row>
    <row r="12" spans="1:16" s="15" customFormat="1" x14ac:dyDescent="0.25">
      <c r="A12" s="15" t="s">
        <v>40</v>
      </c>
      <c r="B12" s="42">
        <v>41</v>
      </c>
      <c r="C12" s="42">
        <v>41</v>
      </c>
      <c r="D12" s="42">
        <v>41</v>
      </c>
      <c r="E12" s="42">
        <v>42</v>
      </c>
      <c r="F12" s="47">
        <v>42</v>
      </c>
      <c r="G12" s="42">
        <v>42</v>
      </c>
      <c r="H12" s="42">
        <v>43</v>
      </c>
      <c r="I12" s="42">
        <v>43</v>
      </c>
      <c r="J12" s="42">
        <v>43</v>
      </c>
      <c r="K12" s="47">
        <v>43</v>
      </c>
      <c r="L12" s="15">
        <v>44</v>
      </c>
      <c r="M12" s="15">
        <v>44</v>
      </c>
      <c r="N12" s="15">
        <v>47</v>
      </c>
      <c r="O12" s="15">
        <v>47</v>
      </c>
      <c r="P12" s="47">
        <v>47</v>
      </c>
    </row>
    <row r="13" spans="1:16" x14ac:dyDescent="0.25">
      <c r="B13" s="46"/>
      <c r="C13" s="46"/>
      <c r="D13" s="46"/>
      <c r="E13" s="46"/>
      <c r="F13" s="69"/>
      <c r="G13" s="46"/>
      <c r="H13" s="46"/>
      <c r="I13" s="46"/>
      <c r="J13" s="46"/>
      <c r="K13" s="69"/>
      <c r="P13" s="69"/>
    </row>
    <row r="14" spans="1:16" s="9" customFormat="1" x14ac:dyDescent="0.25">
      <c r="A14" s="12" t="s">
        <v>42</v>
      </c>
      <c r="B14" s="35"/>
      <c r="C14" s="35"/>
      <c r="D14" s="35"/>
      <c r="E14" s="35"/>
      <c r="F14" s="62"/>
      <c r="G14" s="35"/>
      <c r="H14" s="35"/>
      <c r="I14" s="35"/>
      <c r="J14" s="35"/>
      <c r="K14" s="62"/>
      <c r="P14" s="62"/>
    </row>
    <row r="15" spans="1:16" s="9" customFormat="1" x14ac:dyDescent="0.25">
      <c r="A15" s="9" t="s">
        <v>71</v>
      </c>
      <c r="B15" s="35">
        <v>0.19500000000000001</v>
      </c>
      <c r="C15" s="35">
        <v>0.20200000000000001</v>
      </c>
      <c r="D15" s="35">
        <v>0.20399999999999999</v>
      </c>
      <c r="E15" s="35">
        <v>0.22600000000000001</v>
      </c>
      <c r="F15" s="62">
        <v>0.22600000000000001</v>
      </c>
      <c r="G15" s="35">
        <v>0.24299999999999999</v>
      </c>
      <c r="H15" s="35">
        <v>0.25800000000000001</v>
      </c>
      <c r="I15" s="35">
        <v>0.26200000000000001</v>
      </c>
      <c r="J15" s="35">
        <v>0.29199999999999998</v>
      </c>
      <c r="K15" s="62">
        <v>0.29199999999999998</v>
      </c>
      <c r="L15" s="9">
        <v>0.28899999999999998</v>
      </c>
      <c r="M15" s="9">
        <v>0.30499999999999999</v>
      </c>
      <c r="N15" s="9">
        <v>0.307</v>
      </c>
      <c r="O15" s="9">
        <v>0.32700000000000001</v>
      </c>
      <c r="P15" s="62">
        <v>0.32700000000000001</v>
      </c>
    </row>
    <row r="16" spans="1:16" s="9" customFormat="1" x14ac:dyDescent="0.25">
      <c r="A16" s="9" t="s">
        <v>72</v>
      </c>
      <c r="B16" s="35">
        <v>0.30790335318406709</v>
      </c>
      <c r="C16" s="35">
        <v>0.32350398707713168</v>
      </c>
      <c r="D16" s="35">
        <v>0.36381923096944824</v>
      </c>
      <c r="E16" s="35">
        <v>0.40899999999999997</v>
      </c>
      <c r="F16" s="62">
        <v>0.40899999999999997</v>
      </c>
      <c r="G16" s="35">
        <v>0.42399999999999999</v>
      </c>
      <c r="H16" s="35">
        <v>0.45300000000000001</v>
      </c>
      <c r="I16" s="35">
        <v>0.50700000000000001</v>
      </c>
      <c r="J16" s="35">
        <v>0.496</v>
      </c>
      <c r="K16" s="62">
        <v>0.496</v>
      </c>
      <c r="L16" s="9">
        <v>0.502</v>
      </c>
      <c r="M16" s="35">
        <v>0.54800000000000004</v>
      </c>
      <c r="N16" s="9">
        <v>0.59299999999999997</v>
      </c>
      <c r="O16" s="9">
        <v>0.60699999999999998</v>
      </c>
      <c r="P16" s="62">
        <v>0.60699999999999998</v>
      </c>
    </row>
    <row r="17" spans="1:16" s="9" customFormat="1" x14ac:dyDescent="0.25">
      <c r="A17" s="9" t="s">
        <v>36</v>
      </c>
      <c r="B17" s="35">
        <v>0.51800000000000002</v>
      </c>
      <c r="C17" s="35">
        <v>0.53200000000000003</v>
      </c>
      <c r="D17" s="35">
        <v>0.53200000000000003</v>
      </c>
      <c r="E17" s="35">
        <v>0.57299999999999995</v>
      </c>
      <c r="F17" s="62">
        <v>0.57299999999999995</v>
      </c>
      <c r="G17" s="35">
        <v>0.57999999999999996</v>
      </c>
      <c r="H17" s="35">
        <v>0.61899999999999999</v>
      </c>
      <c r="I17" s="35">
        <v>0.627</v>
      </c>
      <c r="J17" s="35">
        <v>0.66100000000000003</v>
      </c>
      <c r="K17" s="62">
        <v>0.66100000000000003</v>
      </c>
      <c r="L17" s="9">
        <v>0.67600000000000005</v>
      </c>
      <c r="M17" s="9">
        <v>0.68700000000000006</v>
      </c>
      <c r="N17" s="9">
        <v>0.72299999999999998</v>
      </c>
      <c r="O17" s="9">
        <v>0.72399999999999998</v>
      </c>
      <c r="P17" s="62">
        <v>0.72399999999999998</v>
      </c>
    </row>
    <row r="18" spans="1:16" s="9" customFormat="1" x14ac:dyDescent="0.25">
      <c r="A18" s="9" t="s">
        <v>37</v>
      </c>
      <c r="B18" s="35">
        <v>0.80400000000000005</v>
      </c>
      <c r="C18" s="35">
        <v>0.81399999999999995</v>
      </c>
      <c r="D18" s="35">
        <v>0.83</v>
      </c>
      <c r="E18" s="35">
        <v>0.86099999999999999</v>
      </c>
      <c r="F18" s="62">
        <v>0.86099999999999999</v>
      </c>
      <c r="G18" s="35">
        <v>0.86799999999999999</v>
      </c>
      <c r="H18" s="35">
        <v>0.872</v>
      </c>
      <c r="I18" s="35">
        <v>0.88900000000000001</v>
      </c>
      <c r="J18" s="35">
        <v>0.93</v>
      </c>
      <c r="K18" s="62">
        <v>0.93</v>
      </c>
      <c r="L18" s="9">
        <v>0.93200000000000005</v>
      </c>
      <c r="M18" s="9">
        <v>0.93</v>
      </c>
      <c r="N18" s="9">
        <v>0.95</v>
      </c>
      <c r="O18" s="9">
        <v>0.97</v>
      </c>
      <c r="P18" s="62">
        <v>0.97</v>
      </c>
    </row>
    <row r="19" spans="1:16" s="9" customFormat="1" x14ac:dyDescent="0.25">
      <c r="A19" s="9" t="s">
        <v>38</v>
      </c>
      <c r="B19" s="35">
        <v>0.21</v>
      </c>
      <c r="C19" s="35">
        <v>0.28100000000000003</v>
      </c>
      <c r="D19" s="35">
        <v>0.33300000000000002</v>
      </c>
      <c r="E19" s="35">
        <v>0.26200000000000001</v>
      </c>
      <c r="F19" s="62">
        <v>0.26200000000000001</v>
      </c>
      <c r="G19" s="35">
        <v>0.33300000000000002</v>
      </c>
      <c r="H19" s="35">
        <v>0.23200000000000001</v>
      </c>
      <c r="I19" s="35">
        <v>0.28999999999999998</v>
      </c>
      <c r="J19" s="35">
        <v>0.30399999999999999</v>
      </c>
      <c r="K19" s="62">
        <v>0.30399999999999999</v>
      </c>
      <c r="L19" s="9">
        <v>0.28999999999999998</v>
      </c>
      <c r="M19" s="9">
        <v>0.31</v>
      </c>
      <c r="N19" s="9">
        <v>0.32700000000000001</v>
      </c>
      <c r="O19" s="9">
        <v>0.36399999999999999</v>
      </c>
      <c r="P19" s="62">
        <v>0.36399999999999999</v>
      </c>
    </row>
    <row r="20" spans="1:16" s="9" customFormat="1" x14ac:dyDescent="0.25">
      <c r="A20" s="9" t="s">
        <v>73</v>
      </c>
      <c r="B20" s="35">
        <v>0.48</v>
      </c>
      <c r="C20" s="35">
        <v>0.503</v>
      </c>
      <c r="D20" s="35">
        <v>0.51700000000000002</v>
      </c>
      <c r="E20" s="35">
        <v>0.58399999999999996</v>
      </c>
      <c r="F20" s="62">
        <v>0.58399999999999996</v>
      </c>
      <c r="G20" s="35">
        <v>0.62</v>
      </c>
      <c r="H20" s="35">
        <v>0.63800000000000001</v>
      </c>
      <c r="I20" s="35">
        <v>0.63600000000000001</v>
      </c>
      <c r="J20" s="35">
        <v>0.64500000000000002</v>
      </c>
      <c r="K20" s="62">
        <v>0.64500000000000002</v>
      </c>
      <c r="L20" s="9">
        <v>0.66200000000000003</v>
      </c>
      <c r="M20" s="9">
        <v>0.64800000000000002</v>
      </c>
      <c r="N20" s="9">
        <v>0.64900000000000002</v>
      </c>
      <c r="O20" s="9">
        <v>0.65800000000000003</v>
      </c>
      <c r="P20" s="62">
        <v>0.65800000000000003</v>
      </c>
    </row>
    <row r="21" spans="1:16" s="9" customFormat="1" x14ac:dyDescent="0.25">
      <c r="A21" s="9" t="s">
        <v>40</v>
      </c>
      <c r="B21" s="35">
        <v>0.315</v>
      </c>
      <c r="C21" s="35">
        <v>0.33300000000000002</v>
      </c>
      <c r="D21" s="35">
        <v>0.33400000000000002</v>
      </c>
      <c r="E21" s="35">
        <v>0.33600000000000002</v>
      </c>
      <c r="F21" s="62">
        <v>0.33600000000000002</v>
      </c>
      <c r="G21" s="35">
        <v>0.35599999999999998</v>
      </c>
      <c r="H21" s="35">
        <v>0.38</v>
      </c>
      <c r="I21" s="35">
        <v>0.40200000000000002</v>
      </c>
      <c r="J21" s="35">
        <v>0.40400000000000003</v>
      </c>
      <c r="K21" s="62">
        <v>0.40400000000000003</v>
      </c>
      <c r="L21" s="9">
        <v>0.40400000000000003</v>
      </c>
      <c r="M21" s="9">
        <v>0.40600000000000003</v>
      </c>
      <c r="N21" s="9">
        <v>0.42299999999999999</v>
      </c>
      <c r="O21" s="9">
        <v>0.434</v>
      </c>
      <c r="P21" s="62">
        <v>0.434</v>
      </c>
    </row>
    <row r="22" spans="1:16" x14ac:dyDescent="0.25">
      <c r="A22" s="9"/>
      <c r="B22" s="46"/>
      <c r="C22" s="46"/>
      <c r="D22" s="46"/>
      <c r="E22" s="35"/>
      <c r="F22" s="69"/>
      <c r="G22" s="42"/>
      <c r="H22" s="46"/>
      <c r="I22" s="46"/>
      <c r="J22" s="46"/>
      <c r="K22" s="69"/>
      <c r="P22" s="69"/>
    </row>
    <row r="23" spans="1:16" s="15" customFormat="1" x14ac:dyDescent="0.25">
      <c r="A23" s="13" t="s">
        <v>31</v>
      </c>
      <c r="B23" s="41">
        <v>12845.885</v>
      </c>
      <c r="C23" s="41">
        <v>14119.101999999999</v>
      </c>
      <c r="D23" s="41">
        <v>14645.814999999999</v>
      </c>
      <c r="E23" s="41">
        <v>14965.332</v>
      </c>
      <c r="F23" s="50">
        <v>14965.332</v>
      </c>
      <c r="G23" s="41">
        <v>15512.178</v>
      </c>
      <c r="H23" s="41">
        <v>16553.682999999997</v>
      </c>
      <c r="I23" s="41">
        <v>17173.108</v>
      </c>
      <c r="J23" s="41">
        <v>17304.044000000002</v>
      </c>
      <c r="K23" s="50">
        <v>17304.044000000002</v>
      </c>
      <c r="L23" s="13">
        <v>17208.542000000001</v>
      </c>
      <c r="M23" s="13">
        <v>17628</v>
      </c>
      <c r="N23" s="13">
        <v>18466</v>
      </c>
      <c r="O23" s="13">
        <v>18916</v>
      </c>
      <c r="P23" s="50">
        <v>18916</v>
      </c>
    </row>
    <row r="24" spans="1:16" s="15" customFormat="1" x14ac:dyDescent="0.25">
      <c r="A24" s="15" t="s">
        <v>71</v>
      </c>
      <c r="B24" s="42">
        <v>1128.6320000000001</v>
      </c>
      <c r="C24" s="42">
        <v>1223.3330000000001</v>
      </c>
      <c r="D24" s="42">
        <v>1257.2439999999999</v>
      </c>
      <c r="E24" s="42">
        <v>1429.35</v>
      </c>
      <c r="F24" s="47">
        <v>1429.35</v>
      </c>
      <c r="G24" s="42">
        <v>1544.55</v>
      </c>
      <c r="H24" s="42">
        <v>1676.912</v>
      </c>
      <c r="I24" s="42">
        <v>1691.655</v>
      </c>
      <c r="J24" s="42">
        <v>1894.278</v>
      </c>
      <c r="K24" s="47">
        <v>1894.278</v>
      </c>
      <c r="L24" s="15">
        <v>1902.951</v>
      </c>
      <c r="M24" s="23">
        <v>1896</v>
      </c>
      <c r="N24" s="23">
        <v>1911</v>
      </c>
      <c r="O24" s="15">
        <v>2030</v>
      </c>
      <c r="P24" s="47">
        <v>2030</v>
      </c>
    </row>
    <row r="25" spans="1:16" s="15" customFormat="1" x14ac:dyDescent="0.25">
      <c r="A25" s="15" t="s">
        <v>72</v>
      </c>
      <c r="B25" s="42">
        <v>1604.5909999999999</v>
      </c>
      <c r="C25" s="42">
        <v>1821.8409999999999</v>
      </c>
      <c r="D25" s="42">
        <v>2012.2639999999999</v>
      </c>
      <c r="E25" s="42">
        <v>2156.1509999999998</v>
      </c>
      <c r="F25" s="47">
        <v>2156.1509999999998</v>
      </c>
      <c r="G25" s="42">
        <v>2149.9470000000001</v>
      </c>
      <c r="H25" s="42">
        <v>2319.355</v>
      </c>
      <c r="I25" s="42">
        <v>2474.4470000000001</v>
      </c>
      <c r="J25" s="42">
        <v>2381.9870000000001</v>
      </c>
      <c r="K25" s="47">
        <v>2381.9870000000001</v>
      </c>
      <c r="L25" s="15">
        <v>2306.5369999999998</v>
      </c>
      <c r="M25" s="23">
        <v>2554</v>
      </c>
      <c r="N25" s="23">
        <v>2828</v>
      </c>
      <c r="O25" s="15">
        <v>3001</v>
      </c>
      <c r="P25" s="47">
        <v>3001</v>
      </c>
    </row>
    <row r="26" spans="1:16" s="15" customFormat="1" x14ac:dyDescent="0.25">
      <c r="A26" s="15" t="s">
        <v>36</v>
      </c>
      <c r="B26" s="42">
        <v>3100.252</v>
      </c>
      <c r="C26" s="42">
        <v>3406.0219999999999</v>
      </c>
      <c r="D26" s="42">
        <v>3378.7089999999998</v>
      </c>
      <c r="E26" s="42">
        <v>3525.1460000000002</v>
      </c>
      <c r="F26" s="47">
        <v>3525.1460000000002</v>
      </c>
      <c r="G26" s="42">
        <v>3572.5070000000001</v>
      </c>
      <c r="H26" s="42">
        <v>3697.3180000000002</v>
      </c>
      <c r="I26" s="42">
        <v>3628.34</v>
      </c>
      <c r="J26" s="42">
        <v>3508.3719999999998</v>
      </c>
      <c r="K26" s="47">
        <v>3508.3719999999998</v>
      </c>
      <c r="L26" s="15">
        <v>3334.3119999999999</v>
      </c>
      <c r="M26" s="23">
        <v>3196</v>
      </c>
      <c r="N26" s="23">
        <v>3227</v>
      </c>
      <c r="O26" s="15">
        <v>3170</v>
      </c>
      <c r="P26" s="47">
        <v>3170</v>
      </c>
    </row>
    <row r="27" spans="1:16" s="15" customFormat="1" x14ac:dyDescent="0.25">
      <c r="A27" s="15" t="s">
        <v>37</v>
      </c>
      <c r="B27" s="42">
        <v>446.738</v>
      </c>
      <c r="C27" s="42">
        <v>449.86900000000003</v>
      </c>
      <c r="D27" s="42">
        <v>449.89100000000002</v>
      </c>
      <c r="E27" s="42">
        <v>471.57900000000001</v>
      </c>
      <c r="F27" s="47">
        <v>471.57900000000001</v>
      </c>
      <c r="G27" s="42">
        <v>477.923</v>
      </c>
      <c r="H27" s="42">
        <v>478.69099999999997</v>
      </c>
      <c r="I27" s="42">
        <v>486.19499999999999</v>
      </c>
      <c r="J27" s="42">
        <v>497.88200000000001</v>
      </c>
      <c r="K27" s="47">
        <v>497.88200000000001</v>
      </c>
      <c r="L27" s="15">
        <v>502.99200000000002</v>
      </c>
      <c r="M27" s="23">
        <v>508</v>
      </c>
      <c r="N27" s="23">
        <v>517</v>
      </c>
      <c r="O27" s="15">
        <v>529</v>
      </c>
      <c r="P27" s="47">
        <v>529</v>
      </c>
    </row>
    <row r="28" spans="1:16" s="15" customFormat="1" x14ac:dyDescent="0.25">
      <c r="A28" s="15" t="s">
        <v>38</v>
      </c>
      <c r="B28" s="42">
        <v>114.468</v>
      </c>
      <c r="C28" s="42">
        <v>373.92899999999997</v>
      </c>
      <c r="D28" s="42">
        <v>548.00199999999995</v>
      </c>
      <c r="E28" s="42">
        <v>549.53200000000004</v>
      </c>
      <c r="F28" s="47">
        <v>549.53200000000004</v>
      </c>
      <c r="G28" s="42">
        <v>569.55600000000004</v>
      </c>
      <c r="H28" s="42">
        <v>812.56899999999996</v>
      </c>
      <c r="I28" s="42">
        <v>1089.424</v>
      </c>
      <c r="J28" s="42">
        <v>1192.259</v>
      </c>
      <c r="K28" s="47">
        <v>1192.259</v>
      </c>
      <c r="L28" s="15">
        <v>1180.0550000000001</v>
      </c>
      <c r="M28" s="23">
        <v>1220</v>
      </c>
      <c r="N28" s="23">
        <v>1424</v>
      </c>
      <c r="O28" s="15">
        <v>1502</v>
      </c>
      <c r="P28" s="47">
        <v>1502</v>
      </c>
    </row>
    <row r="29" spans="1:16" s="15" customFormat="1" x14ac:dyDescent="0.25">
      <c r="A29" s="15" t="s">
        <v>73</v>
      </c>
      <c r="B29" s="42">
        <v>2375.5320000000002</v>
      </c>
      <c r="C29" s="42">
        <v>2450.54</v>
      </c>
      <c r="D29" s="42">
        <v>2424.1709999999998</v>
      </c>
      <c r="E29" s="42">
        <v>2356.0639999999999</v>
      </c>
      <c r="F29" s="47">
        <v>2356.0639999999999</v>
      </c>
      <c r="G29" s="42">
        <v>2526.4319999999998</v>
      </c>
      <c r="H29" s="42">
        <v>2627.6509999999998</v>
      </c>
      <c r="I29" s="42">
        <v>2539.7170000000001</v>
      </c>
      <c r="J29" s="42">
        <v>2378.5</v>
      </c>
      <c r="K29" s="47">
        <v>2378.5</v>
      </c>
      <c r="L29" s="15">
        <v>2483.8620000000001</v>
      </c>
      <c r="M29" s="23">
        <v>2641</v>
      </c>
      <c r="N29" s="23">
        <v>2647</v>
      </c>
      <c r="O29" s="15">
        <v>2641</v>
      </c>
      <c r="P29" s="47">
        <v>2641</v>
      </c>
    </row>
    <row r="30" spans="1:16" s="15" customFormat="1" x14ac:dyDescent="0.25">
      <c r="A30" s="15" t="s">
        <v>40</v>
      </c>
      <c r="B30" s="42">
        <v>4075.672</v>
      </c>
      <c r="C30" s="42">
        <v>4393.5680000000002</v>
      </c>
      <c r="D30" s="42">
        <v>4575.5339999999997</v>
      </c>
      <c r="E30" s="42">
        <v>4477.51</v>
      </c>
      <c r="F30" s="47">
        <v>4477.51</v>
      </c>
      <c r="G30" s="42">
        <v>4671.2629999999999</v>
      </c>
      <c r="H30" s="42">
        <v>4941.1869999999999</v>
      </c>
      <c r="I30" s="42">
        <v>5263.33</v>
      </c>
      <c r="J30" s="42">
        <v>5450.7659999999996</v>
      </c>
      <c r="K30" s="47">
        <v>5450.7659999999996</v>
      </c>
      <c r="L30" s="15">
        <v>5497.8329999999996</v>
      </c>
      <c r="M30" s="23">
        <v>5613</v>
      </c>
      <c r="N30" s="23">
        <v>5912</v>
      </c>
      <c r="O30" s="15">
        <v>6043</v>
      </c>
      <c r="P30" s="47">
        <v>6043</v>
      </c>
    </row>
    <row r="31" spans="1:16" x14ac:dyDescent="0.25">
      <c r="A31" s="15"/>
      <c r="B31" s="46"/>
      <c r="C31" s="46"/>
      <c r="D31" s="46"/>
      <c r="E31" s="46"/>
      <c r="F31" s="69"/>
      <c r="G31" s="46"/>
      <c r="H31" s="46"/>
      <c r="I31" s="46"/>
      <c r="J31" s="46"/>
      <c r="K31" s="69"/>
      <c r="N31" s="82"/>
      <c r="P31" s="69"/>
    </row>
    <row r="32" spans="1:16" s="9" customFormat="1" x14ac:dyDescent="0.25">
      <c r="A32" s="12" t="s">
        <v>32</v>
      </c>
      <c r="B32" s="35"/>
      <c r="C32" s="35"/>
      <c r="D32" s="35"/>
      <c r="E32" s="35"/>
      <c r="F32" s="62"/>
      <c r="G32" s="35"/>
      <c r="H32" s="35"/>
      <c r="I32" s="35"/>
      <c r="J32" s="35"/>
      <c r="K32" s="62"/>
      <c r="P32" s="62"/>
    </row>
    <row r="33" spans="1:16" s="9" customFormat="1" x14ac:dyDescent="0.25">
      <c r="A33" s="9" t="s">
        <v>71</v>
      </c>
      <c r="B33" s="35">
        <v>0.52100000000000002</v>
      </c>
      <c r="C33" s="35">
        <v>0.54500000000000004</v>
      </c>
      <c r="D33" s="35">
        <v>0.55600000000000005</v>
      </c>
      <c r="E33" s="35">
        <v>0.56899999999999995</v>
      </c>
      <c r="F33" s="62">
        <v>0.56899999999999995</v>
      </c>
      <c r="G33" s="35">
        <v>0.57199999999999995</v>
      </c>
      <c r="H33" s="35">
        <v>0.57699999999999996</v>
      </c>
      <c r="I33" s="35">
        <v>0.57399999999999995</v>
      </c>
      <c r="J33" s="35">
        <v>0.57499999999999996</v>
      </c>
      <c r="K33" s="62">
        <v>0.57499999999999996</v>
      </c>
      <c r="L33" s="9">
        <v>0.58499999999999996</v>
      </c>
      <c r="M33" s="9">
        <v>0.55100000000000005</v>
      </c>
      <c r="N33" s="9">
        <v>0.55200000000000005</v>
      </c>
      <c r="O33" s="9">
        <v>0.55400000000000005</v>
      </c>
      <c r="P33" s="62">
        <v>0.55400000000000005</v>
      </c>
    </row>
    <row r="34" spans="1:16" s="9" customFormat="1" x14ac:dyDescent="0.25">
      <c r="A34" s="9" t="s">
        <v>72</v>
      </c>
      <c r="B34" s="35">
        <v>0.39733398294157068</v>
      </c>
      <c r="C34" s="35">
        <v>0.42728281256702111</v>
      </c>
      <c r="D34" s="35">
        <v>0.41654952327322364</v>
      </c>
      <c r="E34" s="35">
        <v>0.39400000000000002</v>
      </c>
      <c r="F34" s="62">
        <v>0.39400000000000002</v>
      </c>
      <c r="G34" s="35">
        <v>0.376</v>
      </c>
      <c r="H34" s="35">
        <v>0.377</v>
      </c>
      <c r="I34" s="35">
        <v>0.35699999999999998</v>
      </c>
      <c r="J34" s="35">
        <v>0.34899999999999998</v>
      </c>
      <c r="K34" s="62">
        <v>0.34899999999999998</v>
      </c>
      <c r="L34" s="9">
        <v>0.33100000000000002</v>
      </c>
      <c r="M34" s="9">
        <v>0.33300000000000002</v>
      </c>
      <c r="N34" s="9">
        <v>0.33800000000000002</v>
      </c>
      <c r="O34" s="9">
        <v>0.34799999999999998</v>
      </c>
      <c r="P34" s="62">
        <v>0.34799999999999998</v>
      </c>
    </row>
    <row r="35" spans="1:16" s="9" customFormat="1" x14ac:dyDescent="0.25">
      <c r="A35" s="9" t="s">
        <v>36</v>
      </c>
      <c r="B35" s="35">
        <v>0.248</v>
      </c>
      <c r="C35" s="35">
        <v>0.26400000000000001</v>
      </c>
      <c r="D35" s="35">
        <v>0.26100000000000001</v>
      </c>
      <c r="E35" s="35">
        <v>0.252</v>
      </c>
      <c r="F35" s="62">
        <v>0.252</v>
      </c>
      <c r="G35" s="35">
        <v>0.251</v>
      </c>
      <c r="H35" s="35">
        <v>0.24199999999999999</v>
      </c>
      <c r="I35" s="35">
        <v>0.23400000000000001</v>
      </c>
      <c r="J35" s="35">
        <v>0.21299999999999999</v>
      </c>
      <c r="K35" s="62">
        <v>0.21299999999999999</v>
      </c>
      <c r="L35" s="9">
        <v>0.19800000000000001</v>
      </c>
      <c r="M35" s="9">
        <v>0.185</v>
      </c>
      <c r="N35" s="9">
        <v>0.17599999999999999</v>
      </c>
      <c r="O35" s="9">
        <v>0.17199999999999999</v>
      </c>
      <c r="P35" s="62">
        <v>0.17199999999999999</v>
      </c>
    </row>
    <row r="36" spans="1:16" s="9" customFormat="1" x14ac:dyDescent="0.25">
      <c r="A36" s="9" t="s">
        <v>37</v>
      </c>
      <c r="B36" s="35">
        <v>0.43</v>
      </c>
      <c r="C36" s="35">
        <v>0.42699999999999999</v>
      </c>
      <c r="D36" s="35">
        <v>0.42299999999999999</v>
      </c>
      <c r="E36" s="35">
        <v>0.42599999999999999</v>
      </c>
      <c r="F36" s="62">
        <v>0.42599999999999999</v>
      </c>
      <c r="G36" s="35">
        <v>0.42799999999999999</v>
      </c>
      <c r="H36" s="35">
        <v>0.42599999999999999</v>
      </c>
      <c r="I36" s="35">
        <v>0.42399999999999999</v>
      </c>
      <c r="J36" s="35">
        <v>0.41499999999999998</v>
      </c>
      <c r="K36" s="62">
        <v>0.41499999999999998</v>
      </c>
      <c r="L36" s="9">
        <v>0.41799999999999998</v>
      </c>
      <c r="M36" s="9">
        <v>0.42399999999999999</v>
      </c>
      <c r="N36" s="9">
        <v>0.41899999999999998</v>
      </c>
      <c r="O36" s="9">
        <v>0.41799999999999998</v>
      </c>
      <c r="P36" s="62">
        <v>0.41799999999999998</v>
      </c>
    </row>
    <row r="37" spans="1:16" s="9" customFormat="1" x14ac:dyDescent="0.25">
      <c r="A37" s="9" t="s">
        <v>38</v>
      </c>
      <c r="B37" s="80" t="s">
        <v>189</v>
      </c>
      <c r="C37" s="35">
        <v>0.12</v>
      </c>
      <c r="D37" s="35">
        <v>0.153</v>
      </c>
      <c r="E37" s="35">
        <v>0.15</v>
      </c>
      <c r="F37" s="62">
        <v>0.15</v>
      </c>
      <c r="G37" s="35">
        <v>0.151</v>
      </c>
      <c r="H37" s="35">
        <v>0.308</v>
      </c>
      <c r="I37" s="35">
        <v>0.33</v>
      </c>
      <c r="J37" s="35">
        <v>0.34499999999999997</v>
      </c>
      <c r="K37" s="62">
        <v>0.34499999999999997</v>
      </c>
      <c r="L37" s="9">
        <v>0.34799999999999998</v>
      </c>
      <c r="M37" s="9">
        <v>0.33700000000000002</v>
      </c>
      <c r="N37" s="9">
        <v>0.372</v>
      </c>
      <c r="O37" s="9">
        <v>0.379</v>
      </c>
      <c r="P37" s="62">
        <v>0.379</v>
      </c>
    </row>
    <row r="38" spans="1:16" s="9" customFormat="1" x14ac:dyDescent="0.25">
      <c r="A38" s="9" t="s">
        <v>73</v>
      </c>
      <c r="B38" s="35">
        <v>0.35699999999999998</v>
      </c>
      <c r="C38" s="35">
        <v>0.35199999999999998</v>
      </c>
      <c r="D38" s="35">
        <v>0.33900000000000002</v>
      </c>
      <c r="E38" s="35">
        <v>0.32700000000000001</v>
      </c>
      <c r="F38" s="62">
        <v>0.32700000000000001</v>
      </c>
      <c r="G38" s="35">
        <v>0.33100000000000002</v>
      </c>
      <c r="H38" s="35">
        <v>0.33400000000000002</v>
      </c>
      <c r="I38" s="35">
        <v>0.32400000000000001</v>
      </c>
      <c r="J38" s="35">
        <v>0.29899999999999999</v>
      </c>
      <c r="K38" s="62">
        <v>0.29899999999999999</v>
      </c>
      <c r="L38" s="9">
        <v>0.28899999999999998</v>
      </c>
      <c r="M38" s="9">
        <v>0.314</v>
      </c>
      <c r="N38" s="9">
        <v>0.313</v>
      </c>
      <c r="O38" s="9">
        <v>0.31</v>
      </c>
      <c r="P38" s="62">
        <v>0.31</v>
      </c>
    </row>
    <row r="39" spans="1:16" s="9" customFormat="1" x14ac:dyDescent="0.25">
      <c r="A39" s="9" t="s">
        <v>40</v>
      </c>
      <c r="B39" s="35">
        <v>0.316</v>
      </c>
      <c r="C39" s="35">
        <v>0.32</v>
      </c>
      <c r="D39" s="35">
        <v>0.33100000000000002</v>
      </c>
      <c r="E39" s="35">
        <v>0.315</v>
      </c>
      <c r="F39" s="62">
        <v>0.315</v>
      </c>
      <c r="G39" s="35">
        <v>0.308</v>
      </c>
      <c r="H39" s="35">
        <v>0.30399999999999999</v>
      </c>
      <c r="I39" s="35">
        <v>0.30499999999999999</v>
      </c>
      <c r="J39" s="35">
        <v>0.313</v>
      </c>
      <c r="K39" s="62">
        <v>0.313</v>
      </c>
      <c r="L39" s="9">
        <v>0.314</v>
      </c>
      <c r="M39" s="9">
        <v>0.317</v>
      </c>
      <c r="N39" s="9">
        <v>0.31900000000000001</v>
      </c>
      <c r="O39" s="9">
        <v>0.317</v>
      </c>
      <c r="P39" s="62">
        <v>0.317</v>
      </c>
    </row>
    <row r="40" spans="1:16" x14ac:dyDescent="0.25">
      <c r="F40" s="2"/>
      <c r="K40" s="2"/>
      <c r="P40" s="2"/>
    </row>
    <row r="41" spans="1:16" x14ac:dyDescent="0.25">
      <c r="A41" s="22" t="s">
        <v>53</v>
      </c>
      <c r="B41" s="67">
        <v>5.7690408345805748</v>
      </c>
      <c r="C41" s="67">
        <v>5.4250122694768121</v>
      </c>
      <c r="D41" s="67">
        <v>5.4211713255633986</v>
      </c>
      <c r="E41" s="67">
        <v>5.3758188163286791</v>
      </c>
      <c r="F41" s="44">
        <v>5.5777795408978754</v>
      </c>
      <c r="G41" s="67">
        <v>5.217565443088521</v>
      </c>
      <c r="H41" s="67">
        <v>5.1313994029227432</v>
      </c>
      <c r="I41" s="67">
        <v>4.8831977071263752</v>
      </c>
      <c r="J41" s="67">
        <v>4.8006732408249029</v>
      </c>
      <c r="K41" s="44">
        <v>5.0662659049120231</v>
      </c>
      <c r="L41" s="67">
        <v>4.6004470098792654</v>
      </c>
      <c r="M41" s="67">
        <v>4.5161948210436593</v>
      </c>
      <c r="N41" s="212">
        <v>4.4917663929370191</v>
      </c>
      <c r="O41" s="212">
        <v>4.3899999999999997</v>
      </c>
      <c r="P41" s="211">
        <v>4.43</v>
      </c>
    </row>
    <row r="42" spans="1:16" s="29" customFormat="1" x14ac:dyDescent="0.25">
      <c r="A42" s="29" t="s">
        <v>139</v>
      </c>
      <c r="B42" s="35">
        <v>-0.03</v>
      </c>
      <c r="C42" s="35">
        <v>-7.0000000000000007E-2</v>
      </c>
      <c r="D42" s="35">
        <v>-7.0000000000000007E-2</v>
      </c>
      <c r="E42" s="78">
        <v>-0.13</v>
      </c>
      <c r="F42" s="79">
        <v>-9.2031366424516384E-2</v>
      </c>
      <c r="G42" s="35">
        <v>-0.06</v>
      </c>
      <c r="H42" s="78">
        <v>-0.06</v>
      </c>
      <c r="I42" s="78">
        <v>-9.7000000000000003E-2</v>
      </c>
      <c r="J42" s="78">
        <v>-0.05</v>
      </c>
      <c r="K42" s="79">
        <v>-9.1705602961767843E-2</v>
      </c>
      <c r="L42" s="78">
        <v>-6.7000000000000004E-2</v>
      </c>
      <c r="M42" s="29">
        <v>-3.5999999999999997E-2</v>
      </c>
      <c r="N42" s="213">
        <v>-1.2999999999999999E-2</v>
      </c>
      <c r="O42" s="213">
        <v>-6.4000000000000001E-2</v>
      </c>
      <c r="P42" s="214">
        <v>-7.0900000000000005E-2</v>
      </c>
    </row>
    <row r="43" spans="1:16" s="29" customFormat="1" x14ac:dyDescent="0.25">
      <c r="B43" s="78"/>
      <c r="C43" s="78"/>
      <c r="D43" s="78"/>
      <c r="E43" s="78"/>
      <c r="F43" s="79"/>
      <c r="G43" s="78"/>
      <c r="H43" s="78"/>
      <c r="I43" s="78"/>
      <c r="J43" s="78"/>
      <c r="K43" s="79"/>
      <c r="L43" s="78"/>
      <c r="P43" s="79"/>
    </row>
    <row r="44" spans="1:16" s="27" customFormat="1" ht="15.75" x14ac:dyDescent="0.25">
      <c r="A44" s="198" t="s">
        <v>51</v>
      </c>
      <c r="F44" s="28"/>
      <c r="I44" s="199"/>
      <c r="K44" s="28"/>
      <c r="P44" s="28"/>
    </row>
    <row r="45" spans="1:16" s="15" customFormat="1" x14ac:dyDescent="0.25">
      <c r="A45" s="15" t="s">
        <v>21</v>
      </c>
      <c r="B45" s="42">
        <v>217.065</v>
      </c>
      <c r="C45" s="42">
        <v>219.30500000000001</v>
      </c>
      <c r="D45" s="42">
        <v>229.71600000000001</v>
      </c>
      <c r="E45" s="42">
        <v>238.845</v>
      </c>
      <c r="F45" s="81">
        <v>904.93100000000004</v>
      </c>
      <c r="G45" s="42">
        <v>239.19968957363912</v>
      </c>
      <c r="H45" s="42">
        <v>246.30291979803971</v>
      </c>
      <c r="I45" s="42">
        <v>246.78934148998709</v>
      </c>
      <c r="J45" s="42">
        <v>249.00056909260178</v>
      </c>
      <c r="K45" s="81">
        <v>981.29251995426762</v>
      </c>
      <c r="L45" s="15">
        <v>239</v>
      </c>
      <c r="M45" s="15">
        <v>239</v>
      </c>
      <c r="N45" s="15">
        <v>247</v>
      </c>
      <c r="O45" s="15">
        <v>249</v>
      </c>
      <c r="P45" s="47">
        <v>974</v>
      </c>
    </row>
    <row r="46" spans="1:16" s="9" customFormat="1" x14ac:dyDescent="0.25">
      <c r="A46" s="9" t="s">
        <v>44</v>
      </c>
      <c r="B46" s="35">
        <v>0.26822898408469453</v>
      </c>
      <c r="C46" s="35">
        <v>0.1963548286791299</v>
      </c>
      <c r="D46" s="35">
        <v>0.14581857722887848</v>
      </c>
      <c r="E46" s="35">
        <v>5.1249774428809847E-2</v>
      </c>
      <c r="F46" s="62">
        <v>0.15697884037588716</v>
      </c>
      <c r="G46" s="35">
        <v>0.10197263296081416</v>
      </c>
      <c r="H46" s="35">
        <v>0.12310672259200528</v>
      </c>
      <c r="I46" s="35">
        <v>7.4323693125368129E-2</v>
      </c>
      <c r="J46" s="35">
        <v>4.2519496295094328E-2</v>
      </c>
      <c r="K46" s="62">
        <v>8.438380379749133E-2</v>
      </c>
      <c r="L46" s="9">
        <v>-1E-3</v>
      </c>
      <c r="M46" s="9">
        <v>-2.9000000000000001E-2</v>
      </c>
      <c r="N46" s="9">
        <v>1E-3</v>
      </c>
      <c r="O46" s="9">
        <v>-2E-3</v>
      </c>
      <c r="P46" s="62">
        <v>-7.4315454423391492E-3</v>
      </c>
    </row>
    <row r="47" spans="1:16" s="9" customFormat="1" x14ac:dyDescent="0.25">
      <c r="A47" s="9" t="s">
        <v>45</v>
      </c>
      <c r="B47" s="35">
        <v>0.26</v>
      </c>
      <c r="C47" s="35">
        <v>0.24</v>
      </c>
      <c r="D47" s="35">
        <v>0.22</v>
      </c>
      <c r="E47" s="35">
        <v>0.12</v>
      </c>
      <c r="F47" s="62">
        <v>0.20254085133403754</v>
      </c>
      <c r="G47" s="35">
        <v>0.15</v>
      </c>
      <c r="H47" s="35">
        <v>0.11899999999999999</v>
      </c>
      <c r="I47" s="35">
        <v>7.8E-2</v>
      </c>
      <c r="J47" s="35">
        <v>0.106</v>
      </c>
      <c r="K47" s="62">
        <v>0.113</v>
      </c>
      <c r="L47" s="9">
        <v>5.3999999999999999E-2</v>
      </c>
      <c r="M47" s="9">
        <v>5.7000000000000002E-2</v>
      </c>
      <c r="N47" s="9">
        <v>6.8000000000000005E-2</v>
      </c>
      <c r="O47" s="9">
        <v>1.9E-2</v>
      </c>
      <c r="P47" s="62">
        <v>4.8000000000000001E-2</v>
      </c>
    </row>
    <row r="48" spans="1:16" x14ac:dyDescent="0.25">
      <c r="B48" s="46"/>
      <c r="C48" s="46"/>
      <c r="D48" s="46"/>
      <c r="E48" s="46"/>
      <c r="F48" s="69"/>
      <c r="G48" s="46"/>
      <c r="H48" s="46"/>
      <c r="I48" s="46"/>
      <c r="J48" s="46"/>
      <c r="K48" s="69"/>
      <c r="P48" s="69"/>
    </row>
    <row r="49" spans="1:16" s="15" customFormat="1" x14ac:dyDescent="0.25">
      <c r="A49" s="15" t="s">
        <v>43</v>
      </c>
      <c r="B49" s="42">
        <v>83.334999999999994</v>
      </c>
      <c r="C49" s="42">
        <v>81.001000000000005</v>
      </c>
      <c r="D49" s="42">
        <v>94.004999999999995</v>
      </c>
      <c r="E49" s="42">
        <v>99.697000000000003</v>
      </c>
      <c r="F49" s="81">
        <v>358.03799999999995</v>
      </c>
      <c r="G49" s="42">
        <v>97.908071847799121</v>
      </c>
      <c r="H49" s="42">
        <v>99.502148305250799</v>
      </c>
      <c r="I49" s="42">
        <v>103.99654103043359</v>
      </c>
      <c r="J49" s="42">
        <v>102.08093489058956</v>
      </c>
      <c r="K49" s="81">
        <v>403.48769607407309</v>
      </c>
      <c r="L49" s="15">
        <v>90</v>
      </c>
      <c r="M49" s="15">
        <v>91</v>
      </c>
      <c r="N49" s="15">
        <v>92</v>
      </c>
      <c r="O49" s="15">
        <v>87</v>
      </c>
      <c r="P49" s="47">
        <v>360</v>
      </c>
    </row>
    <row r="50" spans="1:16" s="9" customFormat="1" x14ac:dyDescent="0.25">
      <c r="A50" s="9" t="s">
        <v>48</v>
      </c>
      <c r="B50" s="35">
        <v>0.38391725980697022</v>
      </c>
      <c r="C50" s="35">
        <v>0.36935318392193522</v>
      </c>
      <c r="D50" s="35">
        <v>0.40699999999999997</v>
      </c>
      <c r="E50" s="35">
        <v>0.41741296656827653</v>
      </c>
      <c r="F50" s="62">
        <v>0.39565226520033014</v>
      </c>
      <c r="G50" s="35">
        <v>0.40931521283457817</v>
      </c>
      <c r="H50" s="35">
        <v>0.40400000000000003</v>
      </c>
      <c r="I50" s="35">
        <v>0.42099999999999999</v>
      </c>
      <c r="J50" s="35">
        <v>0.40996265696335132</v>
      </c>
      <c r="K50" s="62">
        <v>0.41117983462553787</v>
      </c>
      <c r="L50" s="9">
        <v>0.375</v>
      </c>
      <c r="M50" s="9">
        <v>0.38</v>
      </c>
      <c r="N50" s="9">
        <v>0.373</v>
      </c>
      <c r="O50" s="9">
        <v>0.3493975903614458</v>
      </c>
      <c r="P50" s="62">
        <v>0.36960985626283366</v>
      </c>
    </row>
    <row r="51" spans="1:16" s="9" customFormat="1" x14ac:dyDescent="0.25">
      <c r="A51" s="9" t="s">
        <v>44</v>
      </c>
      <c r="B51" s="35">
        <v>0.41495177940776951</v>
      </c>
      <c r="C51" s="35">
        <v>0.31179957245578827</v>
      </c>
      <c r="D51" s="35">
        <v>0.25643218968443837</v>
      </c>
      <c r="E51" s="35">
        <v>0.11577804637836864</v>
      </c>
      <c r="F51" s="62">
        <v>0.257089689798641</v>
      </c>
      <c r="G51" s="35">
        <v>0.17487336470629544</v>
      </c>
      <c r="H51" s="35">
        <v>0.22840641850410237</v>
      </c>
      <c r="I51" s="35">
        <v>0.10628733610375618</v>
      </c>
      <c r="J51" s="35">
        <v>2.3911801664940446E-2</v>
      </c>
      <c r="K51" s="62">
        <v>0.12694098412479438</v>
      </c>
      <c r="L51" s="9">
        <v>-8.4000000000000005E-2</v>
      </c>
      <c r="M51" s="9">
        <v>-8.5999999999999993E-2</v>
      </c>
      <c r="N51" s="9">
        <v>-0.114</v>
      </c>
      <c r="O51" s="9">
        <v>-0.152</v>
      </c>
      <c r="P51" s="62">
        <v>-0.10777948496870526</v>
      </c>
    </row>
    <row r="52" spans="1:16" s="9" customFormat="1" x14ac:dyDescent="0.25">
      <c r="A52" s="9" t="s">
        <v>45</v>
      </c>
      <c r="B52" s="35">
        <v>0.47</v>
      </c>
      <c r="C52" s="35">
        <v>0.34</v>
      </c>
      <c r="D52" s="35">
        <v>0.34</v>
      </c>
      <c r="E52" s="35">
        <v>0.2</v>
      </c>
      <c r="F52" s="62">
        <v>0.30917075579671588</v>
      </c>
      <c r="G52" s="35">
        <v>0.22800000000000001</v>
      </c>
      <c r="H52" s="35">
        <v>0.221</v>
      </c>
      <c r="I52" s="35">
        <v>0.04</v>
      </c>
      <c r="J52" s="35">
        <v>7.6999999999999999E-2</v>
      </c>
      <c r="K52" s="62">
        <v>0.158</v>
      </c>
      <c r="L52" s="9">
        <v>-3.5000000000000003E-2</v>
      </c>
      <c r="M52" s="9">
        <v>-1.4999999999999999E-2</v>
      </c>
      <c r="N52" s="9">
        <v>-1.2E-2</v>
      </c>
      <c r="O52" s="9">
        <v>-0.14799999999999999</v>
      </c>
      <c r="P52" s="62">
        <v>-7.0999999999999994E-2</v>
      </c>
    </row>
    <row r="53" spans="1:16" x14ac:dyDescent="0.25">
      <c r="B53" s="46"/>
      <c r="C53" s="46"/>
      <c r="D53" s="46"/>
      <c r="E53" s="46"/>
      <c r="F53" s="69"/>
      <c r="G53" s="46"/>
      <c r="H53" s="46"/>
      <c r="I53" s="46"/>
      <c r="J53" s="46"/>
      <c r="K53" s="69"/>
      <c r="P53" s="69"/>
    </row>
    <row r="54" spans="1:16" s="15" customFormat="1" x14ac:dyDescent="0.25">
      <c r="A54" s="15" t="s">
        <v>46</v>
      </c>
      <c r="B54" s="42">
        <v>43.413000000000004</v>
      </c>
      <c r="C54" s="42">
        <v>41.010035000000002</v>
      </c>
      <c r="D54" s="42">
        <v>72.819972000000007</v>
      </c>
      <c r="E54" s="42">
        <v>78.102315000000004</v>
      </c>
      <c r="F54" s="81">
        <v>235.34532200000001</v>
      </c>
      <c r="G54" s="42">
        <v>26.311965853100304</v>
      </c>
      <c r="H54" s="42">
        <v>45.566040162637343</v>
      </c>
      <c r="I54" s="42">
        <v>76.25790652040601</v>
      </c>
      <c r="J54" s="42">
        <v>144.66933064280161</v>
      </c>
      <c r="K54" s="81">
        <v>292.80524317894526</v>
      </c>
      <c r="L54" s="15">
        <v>42</v>
      </c>
      <c r="M54" s="15">
        <v>84</v>
      </c>
      <c r="N54" s="15">
        <v>81</v>
      </c>
      <c r="O54" s="15">
        <v>120</v>
      </c>
      <c r="P54" s="47">
        <v>327</v>
      </c>
    </row>
    <row r="55" spans="1:16" s="9" customFormat="1" x14ac:dyDescent="0.25">
      <c r="A55" s="9" t="s">
        <v>47</v>
      </c>
      <c r="B55" s="35">
        <v>0.2</v>
      </c>
      <c r="C55" s="35">
        <v>0.187</v>
      </c>
      <c r="D55" s="35">
        <v>0.317</v>
      </c>
      <c r="E55" s="35">
        <v>0.32500000000000001</v>
      </c>
      <c r="F55" s="62">
        <v>0.26006990809244018</v>
      </c>
      <c r="G55" s="35">
        <v>0.11</v>
      </c>
      <c r="H55" s="35">
        <v>0.185</v>
      </c>
      <c r="I55" s="35">
        <v>0.309</v>
      </c>
      <c r="J55" s="35">
        <v>0.58099999999999996</v>
      </c>
      <c r="K55" s="62">
        <v>0.29838731797587864</v>
      </c>
      <c r="L55" s="9">
        <v>0.17399999999999999</v>
      </c>
      <c r="M55" s="9">
        <v>0.35299999999999998</v>
      </c>
      <c r="N55" s="9">
        <v>0.32800000000000001</v>
      </c>
      <c r="O55" s="9">
        <v>0.48192771084337349</v>
      </c>
      <c r="P55" s="62">
        <v>0.33572895277207393</v>
      </c>
    </row>
    <row r="56" spans="1:16" x14ac:dyDescent="0.25">
      <c r="B56" s="46"/>
      <c r="C56" s="46"/>
      <c r="D56" s="46"/>
      <c r="E56" s="46"/>
      <c r="F56" s="69"/>
      <c r="G56" s="46"/>
      <c r="H56" s="46"/>
      <c r="I56" s="46"/>
      <c r="J56" s="46"/>
      <c r="K56" s="69"/>
      <c r="P56" s="69"/>
    </row>
    <row r="57" spans="1:16" s="15" customFormat="1" x14ac:dyDescent="0.25">
      <c r="A57" s="15" t="s">
        <v>49</v>
      </c>
      <c r="B57" s="42">
        <v>17.148135</v>
      </c>
      <c r="C57" s="42">
        <v>44.957524999999997</v>
      </c>
      <c r="D57" s="65">
        <v>0.45943200000000001</v>
      </c>
      <c r="E57" s="42">
        <v>72.370035000000001</v>
      </c>
      <c r="F57" s="47">
        <v>134.93512699999999</v>
      </c>
      <c r="G57" s="42">
        <v>32.531157782014922</v>
      </c>
      <c r="H57" s="42">
        <v>36.206529210311835</v>
      </c>
      <c r="I57" s="42">
        <v>116.4845691832739</v>
      </c>
      <c r="J57" s="42">
        <v>83</v>
      </c>
      <c r="K57" s="47">
        <v>268.22225617560065</v>
      </c>
      <c r="L57" s="15">
        <v>66</v>
      </c>
      <c r="M57" s="101">
        <v>1</v>
      </c>
      <c r="N57" s="15">
        <v>44</v>
      </c>
      <c r="O57" s="15">
        <v>-26</v>
      </c>
      <c r="P57" s="47">
        <f>SUM(L57:O57)</f>
        <v>85</v>
      </c>
    </row>
    <row r="58" spans="1:16" s="9" customFormat="1" x14ac:dyDescent="0.25">
      <c r="A58" s="9" t="s">
        <v>50</v>
      </c>
      <c r="B58" s="35">
        <v>7.9000000000000001E-2</v>
      </c>
      <c r="C58" s="35">
        <v>0.20499999999999999</v>
      </c>
      <c r="D58" s="35">
        <v>2E-3</v>
      </c>
      <c r="E58" s="35">
        <v>0.30299999999999999</v>
      </c>
      <c r="F58" s="62">
        <v>0.14911095652596715</v>
      </c>
      <c r="G58" s="35">
        <v>0.13600000000000001</v>
      </c>
      <c r="H58" s="35">
        <v>0.14699999999999999</v>
      </c>
      <c r="I58" s="35">
        <v>0.47199999999999998</v>
      </c>
      <c r="J58" s="35">
        <v>0.33300000000000002</v>
      </c>
      <c r="K58" s="62">
        <v>0.273335677916001</v>
      </c>
      <c r="L58" s="9">
        <f>L57/L45</f>
        <v>0.27615062761506276</v>
      </c>
      <c r="M58" s="204">
        <f>M57/M45</f>
        <v>4.1841004184100415E-3</v>
      </c>
      <c r="N58" s="204">
        <f t="shared" ref="N58:O58" si="0">N57/N45</f>
        <v>0.17813765182186234</v>
      </c>
      <c r="O58" s="204">
        <f t="shared" si="0"/>
        <v>-0.10441767068273092</v>
      </c>
      <c r="P58" s="62">
        <f>P57/P45</f>
        <v>8.7268993839835732E-2</v>
      </c>
    </row>
  </sheetData>
  <hyperlinks>
    <hyperlink ref="A1" location="Index!A1" display="Back to index"/>
  </hyperlinks>
  <pageMargins left="0.7" right="0.7" top="0.75" bottom="0.75" header="0.3" footer="0.3"/>
  <pageSetup paperSize="9" scale="54" orientation="landscape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pane xSplit="1" ySplit="3" topLeftCell="B4" activePane="bottomRight" state="frozenSplit"/>
      <selection activeCell="B3" sqref="B3"/>
      <selection pane="topRight" activeCell="B3" sqref="B3"/>
      <selection pane="bottomLeft" activeCell="B3" sqref="B3"/>
      <selection pane="bottomRight" activeCell="L14" sqref="L14"/>
    </sheetView>
  </sheetViews>
  <sheetFormatPr defaultColWidth="9.140625" defaultRowHeight="15" x14ac:dyDescent="0.25"/>
  <cols>
    <col min="1" max="1" width="25.28515625" bestFit="1" customWidth="1"/>
    <col min="2" max="2" width="9.140625" style="180" bestFit="1" customWidth="1"/>
    <col min="3" max="3" width="9" style="180" bestFit="1" customWidth="1"/>
    <col min="4" max="5" width="9.140625" style="180" bestFit="1" customWidth="1"/>
    <col min="6" max="6" width="9.140625" style="181" bestFit="1" customWidth="1"/>
    <col min="7" max="9" width="9.140625" style="180" bestFit="1" customWidth="1"/>
    <col min="10" max="10" width="9" style="180" bestFit="1" customWidth="1"/>
    <col min="11" max="11" width="8.7109375" style="181" bestFit="1" customWidth="1"/>
    <col min="12" max="12" width="9.140625" style="180" bestFit="1" customWidth="1"/>
    <col min="13" max="15" width="8.85546875" style="180" bestFit="1" customWidth="1"/>
    <col min="16" max="16" width="8.28515625" style="181" bestFit="1" customWidth="1"/>
    <col min="17" max="17" width="9.42578125" style="182" customWidth="1"/>
  </cols>
  <sheetData>
    <row r="1" spans="1:17" x14ac:dyDescent="0.25">
      <c r="A1" s="43" t="s">
        <v>179</v>
      </c>
    </row>
    <row r="2" spans="1:17" s="4" customFormat="1" ht="15.75" x14ac:dyDescent="0.25">
      <c r="A2" s="4" t="s">
        <v>41</v>
      </c>
      <c r="B2" s="183" t="s">
        <v>0</v>
      </c>
      <c r="C2" s="183" t="s">
        <v>1</v>
      </c>
      <c r="D2" s="183" t="s">
        <v>2</v>
      </c>
      <c r="E2" s="183" t="s">
        <v>3</v>
      </c>
      <c r="F2" s="184" t="s">
        <v>4</v>
      </c>
      <c r="G2" s="183" t="s">
        <v>5</v>
      </c>
      <c r="H2" s="183" t="s">
        <v>6</v>
      </c>
      <c r="I2" s="183" t="s">
        <v>7</v>
      </c>
      <c r="J2" s="183" t="s">
        <v>8</v>
      </c>
      <c r="K2" s="184" t="s">
        <v>9</v>
      </c>
      <c r="L2" s="183" t="s">
        <v>148</v>
      </c>
      <c r="M2" s="183" t="s">
        <v>149</v>
      </c>
      <c r="N2" s="183" t="s">
        <v>150</v>
      </c>
      <c r="O2" s="183" t="s">
        <v>151</v>
      </c>
      <c r="P2" s="184" t="s">
        <v>152</v>
      </c>
      <c r="Q2" s="178"/>
    </row>
    <row r="3" spans="1:17" s="5" customFormat="1" ht="15.75" x14ac:dyDescent="0.25">
      <c r="A3" s="5" t="s">
        <v>13</v>
      </c>
      <c r="B3" s="185"/>
      <c r="C3" s="185"/>
      <c r="D3" s="185"/>
      <c r="E3" s="185"/>
      <c r="F3" s="186"/>
      <c r="G3" s="185"/>
      <c r="H3" s="185"/>
      <c r="I3" s="185"/>
      <c r="J3" s="185"/>
      <c r="K3" s="186"/>
      <c r="L3" s="185"/>
      <c r="M3" s="185"/>
      <c r="N3" s="185"/>
      <c r="O3" s="185"/>
      <c r="P3" s="186"/>
      <c r="Q3" s="187"/>
    </row>
    <row r="4" spans="1:17" s="1" customFormat="1" x14ac:dyDescent="0.25">
      <c r="A4" s="1" t="s">
        <v>10</v>
      </c>
      <c r="B4" s="188"/>
      <c r="C4" s="188"/>
      <c r="D4" s="188"/>
      <c r="E4" s="188"/>
      <c r="F4" s="189"/>
      <c r="G4" s="188"/>
      <c r="H4" s="188"/>
      <c r="I4" s="188"/>
      <c r="J4" s="188"/>
      <c r="K4" s="189"/>
      <c r="L4" s="188"/>
      <c r="M4" s="188"/>
      <c r="N4" s="188"/>
      <c r="O4" s="188"/>
      <c r="P4" s="189"/>
      <c r="Q4" s="190"/>
    </row>
    <row r="5" spans="1:17" x14ac:dyDescent="0.25">
      <c r="A5" t="s">
        <v>25</v>
      </c>
      <c r="B5" s="191">
        <v>8.2200000000000006</v>
      </c>
      <c r="C5" s="191">
        <v>8.01</v>
      </c>
      <c r="D5" s="191">
        <v>8.06</v>
      </c>
      <c r="E5" s="191">
        <v>8.0299999999999994</v>
      </c>
      <c r="F5" s="192">
        <v>8.0894938461538448</v>
      </c>
      <c r="G5" s="191">
        <v>7.83</v>
      </c>
      <c r="H5" s="191">
        <v>7.71</v>
      </c>
      <c r="I5" s="191">
        <v>7.83</v>
      </c>
      <c r="J5" s="191">
        <v>7.84</v>
      </c>
      <c r="K5" s="192">
        <v>7.8089099999999991</v>
      </c>
      <c r="L5" s="193">
        <v>7.7692874999999999</v>
      </c>
      <c r="M5" s="180">
        <v>7.79</v>
      </c>
      <c r="N5" s="180">
        <v>7.9</v>
      </c>
      <c r="O5" s="180">
        <v>7.8965874999999999</v>
      </c>
      <c r="P5" s="181">
        <v>7.84</v>
      </c>
    </row>
    <row r="6" spans="1:17" x14ac:dyDescent="0.25">
      <c r="A6" t="s">
        <v>27</v>
      </c>
      <c r="B6" s="191">
        <v>18.899999999999999</v>
      </c>
      <c r="C6" s="191">
        <v>18.89</v>
      </c>
      <c r="D6" s="191">
        <v>18.899999999999999</v>
      </c>
      <c r="E6" s="191">
        <v>18.89</v>
      </c>
      <c r="F6" s="192">
        <v>18.895000000000003</v>
      </c>
      <c r="G6" s="191">
        <v>18.899999999999999</v>
      </c>
      <c r="H6" s="191">
        <v>18.899999999999999</v>
      </c>
      <c r="I6" s="191">
        <v>18.87</v>
      </c>
      <c r="J6" s="191">
        <v>18.97</v>
      </c>
      <c r="K6" s="192">
        <v>18.909623076923076</v>
      </c>
      <c r="L6" s="191">
        <v>19.220392500000003</v>
      </c>
      <c r="M6" s="180">
        <v>19.45</v>
      </c>
      <c r="N6" s="180">
        <v>19.68</v>
      </c>
      <c r="O6" s="180">
        <v>19.91535</v>
      </c>
      <c r="P6" s="181">
        <v>19.565999999999999</v>
      </c>
    </row>
    <row r="7" spans="1:17" x14ac:dyDescent="0.25">
      <c r="A7" t="s">
        <v>28</v>
      </c>
      <c r="B7" s="191">
        <v>20.96</v>
      </c>
      <c r="C7" s="191">
        <v>21.23</v>
      </c>
      <c r="D7" s="191">
        <v>21.49</v>
      </c>
      <c r="E7" s="191">
        <v>21.75</v>
      </c>
      <c r="F7" s="192">
        <v>21.354023076923081</v>
      </c>
      <c r="G7" s="191">
        <v>22.01</v>
      </c>
      <c r="H7" s="191">
        <v>22.28</v>
      </c>
      <c r="I7" s="191">
        <v>22.56</v>
      </c>
      <c r="J7" s="191">
        <v>22.84</v>
      </c>
      <c r="K7" s="192">
        <v>22.4224</v>
      </c>
      <c r="L7" s="191">
        <v>23.115150000000003</v>
      </c>
      <c r="M7" s="180">
        <v>23.39</v>
      </c>
      <c r="N7" s="180">
        <v>23.67</v>
      </c>
      <c r="O7" s="180">
        <v>23.976675</v>
      </c>
      <c r="P7" s="181">
        <v>23.54</v>
      </c>
    </row>
    <row r="8" spans="1:17" x14ac:dyDescent="0.25">
      <c r="A8" t="s">
        <v>29</v>
      </c>
      <c r="B8" s="191">
        <v>550.57000000000005</v>
      </c>
      <c r="C8" s="191">
        <v>527.05999999999995</v>
      </c>
      <c r="D8" s="191">
        <v>517.36</v>
      </c>
      <c r="E8" s="191">
        <v>510.41</v>
      </c>
      <c r="F8" s="192">
        <v>527.50769230769231</v>
      </c>
      <c r="G8" s="191">
        <v>505.19</v>
      </c>
      <c r="H8" s="191">
        <v>502.25</v>
      </c>
      <c r="I8" s="191">
        <v>508.68</v>
      </c>
      <c r="J8" s="191">
        <v>511.99</v>
      </c>
      <c r="K8" s="192">
        <v>507.3227461538462</v>
      </c>
      <c r="L8" s="191">
        <v>514.31752500000005</v>
      </c>
      <c r="M8" s="180">
        <v>508.58</v>
      </c>
      <c r="N8" s="180">
        <v>504.09</v>
      </c>
      <c r="O8" s="180">
        <v>506.01</v>
      </c>
      <c r="P8" s="181">
        <v>508.55</v>
      </c>
    </row>
    <row r="9" spans="1:17" x14ac:dyDescent="0.25">
      <c r="B9" s="191"/>
      <c r="C9" s="191"/>
      <c r="D9" s="191"/>
      <c r="E9" s="191"/>
      <c r="F9" s="192"/>
      <c r="G9" s="191"/>
      <c r="H9" s="191"/>
      <c r="I9" s="191"/>
      <c r="J9" s="191"/>
      <c r="K9" s="192"/>
      <c r="L9" s="191"/>
    </row>
    <row r="10" spans="1:17" s="1" customFormat="1" x14ac:dyDescent="0.25">
      <c r="A10" s="1" t="s">
        <v>11</v>
      </c>
      <c r="B10" s="194"/>
      <c r="C10" s="194"/>
      <c r="D10" s="194"/>
      <c r="E10" s="194"/>
      <c r="F10" s="195"/>
      <c r="G10" s="194"/>
      <c r="H10" s="194"/>
      <c r="I10" s="194"/>
      <c r="J10" s="194"/>
      <c r="K10" s="195"/>
      <c r="L10" s="191"/>
      <c r="M10" s="188"/>
      <c r="N10" s="188"/>
      <c r="O10" s="188"/>
      <c r="P10" s="189"/>
      <c r="Q10" s="190"/>
    </row>
    <row r="11" spans="1:17" x14ac:dyDescent="0.25">
      <c r="A11" t="s">
        <v>33</v>
      </c>
      <c r="B11" s="191">
        <v>7.02</v>
      </c>
      <c r="C11" s="191">
        <v>7.02</v>
      </c>
      <c r="D11" s="191">
        <v>7.02</v>
      </c>
      <c r="E11" s="191">
        <v>7.01</v>
      </c>
      <c r="F11" s="192">
        <v>7.0169230769230744</v>
      </c>
      <c r="G11" s="191">
        <v>6.99</v>
      </c>
      <c r="H11" s="191">
        <v>6.96</v>
      </c>
      <c r="I11" s="191">
        <v>6.92</v>
      </c>
      <c r="J11" s="191">
        <v>6.92</v>
      </c>
      <c r="K11" s="192">
        <v>6.945384615384615</v>
      </c>
      <c r="L11" s="196">
        <v>6.91</v>
      </c>
      <c r="M11" s="180">
        <v>6.91</v>
      </c>
      <c r="N11" s="180">
        <v>6.91</v>
      </c>
      <c r="O11" s="180">
        <v>6.91</v>
      </c>
      <c r="P11" s="181">
        <v>6.91</v>
      </c>
    </row>
    <row r="12" spans="1:17" x14ac:dyDescent="0.25">
      <c r="A12" t="s">
        <v>34</v>
      </c>
      <c r="B12" s="191">
        <v>1961.05</v>
      </c>
      <c r="C12" s="191">
        <v>1946.29</v>
      </c>
      <c r="D12" s="191">
        <v>1840.89</v>
      </c>
      <c r="E12" s="191">
        <v>1880.98</v>
      </c>
      <c r="F12" s="192">
        <v>1912.97</v>
      </c>
      <c r="G12" s="191">
        <v>1891.7</v>
      </c>
      <c r="H12" s="191">
        <v>1801.95</v>
      </c>
      <c r="I12" s="191">
        <v>1814.11</v>
      </c>
      <c r="J12" s="191">
        <v>1926.42</v>
      </c>
      <c r="K12" s="192">
        <v>1858.9453846153849</v>
      </c>
      <c r="L12" s="191">
        <v>1829.4199999999998</v>
      </c>
      <c r="M12" s="180">
        <v>1796.68</v>
      </c>
      <c r="N12" s="180">
        <v>1801.16</v>
      </c>
      <c r="O12" s="180">
        <v>1804.1424999999999</v>
      </c>
      <c r="P12" s="181">
        <v>1809.8</v>
      </c>
    </row>
    <row r="13" spans="1:17" x14ac:dyDescent="0.25">
      <c r="A13" t="s">
        <v>35</v>
      </c>
      <c r="B13" s="191">
        <v>4736.43</v>
      </c>
      <c r="C13" s="191">
        <v>4746.8100000000004</v>
      </c>
      <c r="D13" s="191">
        <v>4784.2700000000004</v>
      </c>
      <c r="E13" s="191">
        <v>4797.58</v>
      </c>
      <c r="F13" s="192">
        <v>4760.3846153846152</v>
      </c>
      <c r="G13" s="191">
        <v>4497.5</v>
      </c>
      <c r="H13" s="191">
        <v>4025.63</v>
      </c>
      <c r="I13" s="191">
        <v>3955.25</v>
      </c>
      <c r="J13" s="191">
        <v>4315.5</v>
      </c>
      <c r="K13" s="192">
        <v>4226.1153846153848</v>
      </c>
      <c r="L13" s="191">
        <v>4450.5</v>
      </c>
      <c r="M13" s="180">
        <v>4424</v>
      </c>
      <c r="N13" s="180">
        <v>4451.5</v>
      </c>
      <c r="O13" s="180">
        <v>4393.5</v>
      </c>
      <c r="P13" s="181">
        <v>4428.3100000000004</v>
      </c>
    </row>
    <row r="14" spans="1:17" x14ac:dyDescent="0.25">
      <c r="B14" s="191"/>
      <c r="C14" s="191"/>
      <c r="D14" s="191"/>
      <c r="E14" s="191"/>
      <c r="F14" s="192"/>
      <c r="G14" s="191"/>
      <c r="H14" s="191"/>
      <c r="I14" s="191"/>
      <c r="J14" s="191"/>
      <c r="K14" s="192"/>
      <c r="L14" s="191"/>
    </row>
    <row r="15" spans="1:17" s="1" customFormat="1" x14ac:dyDescent="0.25">
      <c r="A15" s="1" t="s">
        <v>12</v>
      </c>
      <c r="B15" s="194"/>
      <c r="C15" s="194"/>
      <c r="D15" s="194"/>
      <c r="E15" s="194"/>
      <c r="F15" s="195"/>
      <c r="G15" s="194"/>
      <c r="H15" s="194"/>
      <c r="I15" s="194"/>
      <c r="J15" s="194"/>
      <c r="K15" s="195"/>
      <c r="L15" s="191"/>
      <c r="M15" s="188"/>
      <c r="N15" s="188"/>
      <c r="O15" s="188"/>
      <c r="P15" s="189"/>
      <c r="Q15" s="190"/>
    </row>
    <row r="16" spans="1:17" x14ac:dyDescent="0.25">
      <c r="A16" t="s">
        <v>36</v>
      </c>
      <c r="B16" s="191">
        <v>1.43</v>
      </c>
      <c r="C16" s="191">
        <v>1.43</v>
      </c>
      <c r="D16" s="191">
        <v>1.43</v>
      </c>
      <c r="E16" s="191">
        <v>1.45</v>
      </c>
      <c r="F16" s="192">
        <v>1.4359999999999999</v>
      </c>
      <c r="G16" s="191">
        <v>1.52</v>
      </c>
      <c r="H16" s="191">
        <v>1.51</v>
      </c>
      <c r="I16" s="191">
        <v>1.54</v>
      </c>
      <c r="J16" s="191">
        <v>1.6</v>
      </c>
      <c r="K16" s="192">
        <v>1.5421538461538462</v>
      </c>
      <c r="L16" s="191">
        <v>1.6996</v>
      </c>
      <c r="M16" s="191">
        <v>1.87</v>
      </c>
      <c r="N16" s="180">
        <v>1.92</v>
      </c>
      <c r="O16" s="180">
        <v>1.8878249999999999</v>
      </c>
      <c r="P16" s="181">
        <v>1.84</v>
      </c>
    </row>
    <row r="17" spans="1:16" x14ac:dyDescent="0.25">
      <c r="A17" t="s">
        <v>37</v>
      </c>
      <c r="B17" s="191">
        <v>30.45</v>
      </c>
      <c r="C17" s="191">
        <v>31.94</v>
      </c>
      <c r="D17" s="191">
        <v>30.94</v>
      </c>
      <c r="E17" s="191">
        <v>30.29</v>
      </c>
      <c r="F17" s="192">
        <v>30.865346153846154</v>
      </c>
      <c r="G17" s="191">
        <v>29.69</v>
      </c>
      <c r="H17" s="191">
        <v>28.16</v>
      </c>
      <c r="I17" s="191">
        <v>28.26</v>
      </c>
      <c r="J17" s="191">
        <v>29</v>
      </c>
      <c r="K17" s="192">
        <v>28.810384615384617</v>
      </c>
      <c r="L17" s="191">
        <v>29.036249999999999</v>
      </c>
      <c r="M17" s="191">
        <v>29.56</v>
      </c>
      <c r="N17" s="180">
        <v>30.57</v>
      </c>
      <c r="O17" s="180">
        <v>30.596250000000005</v>
      </c>
      <c r="P17" s="181">
        <v>29.919</v>
      </c>
    </row>
    <row r="18" spans="1:16" x14ac:dyDescent="0.25">
      <c r="A18" t="s">
        <v>39</v>
      </c>
      <c r="B18" s="191">
        <v>474.74</v>
      </c>
      <c r="C18" s="191">
        <v>511.74</v>
      </c>
      <c r="D18" s="191">
        <v>509.24</v>
      </c>
      <c r="E18" s="191">
        <v>486.91</v>
      </c>
      <c r="F18" s="192">
        <v>494.2639615384615</v>
      </c>
      <c r="G18" s="191">
        <v>477.05</v>
      </c>
      <c r="H18" s="191">
        <v>453.65</v>
      </c>
      <c r="I18" s="191">
        <v>463.39</v>
      </c>
      <c r="J18" s="191">
        <v>489.51</v>
      </c>
      <c r="K18" s="192">
        <v>471.64679230769229</v>
      </c>
      <c r="L18" s="191">
        <v>498.50620000000004</v>
      </c>
      <c r="M18" s="191">
        <v>509.13</v>
      </c>
      <c r="N18" s="180">
        <v>521.28</v>
      </c>
      <c r="O18" s="180">
        <v>504.38547499999999</v>
      </c>
      <c r="P18" s="181">
        <v>508.79</v>
      </c>
    </row>
    <row r="19" spans="1:16" x14ac:dyDescent="0.25">
      <c r="A19" t="s">
        <v>38</v>
      </c>
      <c r="B19" s="191">
        <v>572.42999999999995</v>
      </c>
      <c r="C19" s="191">
        <v>580.22</v>
      </c>
      <c r="D19" s="191">
        <v>588.37</v>
      </c>
      <c r="E19" s="191">
        <v>591.80999999999995</v>
      </c>
      <c r="F19" s="192">
        <v>582.99653846153842</v>
      </c>
      <c r="G19" s="191">
        <v>598.38</v>
      </c>
      <c r="H19" s="191">
        <v>600.75</v>
      </c>
      <c r="I19" s="191">
        <v>600.39</v>
      </c>
      <c r="J19" s="191">
        <v>602.16</v>
      </c>
      <c r="K19" s="192">
        <v>600.29290000000003</v>
      </c>
      <c r="L19" s="191">
        <v>605.44612500000005</v>
      </c>
      <c r="M19" s="191">
        <v>609.26</v>
      </c>
      <c r="N19" s="180">
        <v>614.13</v>
      </c>
      <c r="O19" s="180">
        <v>627.77544999999998</v>
      </c>
      <c r="P19" s="181">
        <v>614.16300000000001</v>
      </c>
    </row>
    <row r="20" spans="1:16" x14ac:dyDescent="0.25">
      <c r="A20" t="s">
        <v>40</v>
      </c>
      <c r="B20" s="191">
        <v>1349.13</v>
      </c>
      <c r="C20" s="191">
        <v>1419.81</v>
      </c>
      <c r="D20" s="191">
        <v>1508.33</v>
      </c>
      <c r="E20" s="191">
        <v>1487.6</v>
      </c>
      <c r="F20" s="192">
        <v>1437.8884615384616</v>
      </c>
      <c r="G20" s="191">
        <v>1485.69</v>
      </c>
      <c r="H20" s="191">
        <v>1538.63</v>
      </c>
      <c r="I20" s="191">
        <v>1622.5</v>
      </c>
      <c r="J20" s="191">
        <v>1672.76</v>
      </c>
      <c r="K20" s="192">
        <v>1576.8292307692309</v>
      </c>
      <c r="L20" s="191">
        <v>1591.5374999999999</v>
      </c>
      <c r="M20" s="191">
        <v>1586.75</v>
      </c>
      <c r="N20" s="180">
        <v>1577.38</v>
      </c>
      <c r="O20" s="180">
        <v>1585.5</v>
      </c>
      <c r="P20" s="181">
        <v>1586.011</v>
      </c>
    </row>
    <row r="21" spans="1:16" x14ac:dyDescent="0.25">
      <c r="L21" s="191"/>
      <c r="M21" s="191"/>
    </row>
  </sheetData>
  <hyperlinks>
    <hyperlink ref="A1" location="Index!A1" display="Back to index"/>
  </hyperlinks>
  <pageMargins left="0.7" right="0.7" top="0.75" bottom="0.75" header="0.3" footer="0.3"/>
  <pageSetup paperSize="9" scale="8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AH39"/>
  <sheetViews>
    <sheetView tabSelected="1" zoomScaleNormal="100" workbookViewId="0">
      <pane xSplit="1" ySplit="2" topLeftCell="D19" activePane="bottomRight" state="frozenSplit"/>
      <selection activeCell="A27" sqref="A27"/>
      <selection pane="topRight" activeCell="A27" sqref="A27"/>
      <selection pane="bottomLeft" activeCell="A27" sqref="A27"/>
      <selection pane="bottomRight" activeCell="E26" sqref="E26"/>
    </sheetView>
  </sheetViews>
  <sheetFormatPr defaultColWidth="9.140625" defaultRowHeight="15" x14ac:dyDescent="0.25"/>
  <cols>
    <col min="1" max="1" width="69.28515625" style="96" bestFit="1" customWidth="1"/>
    <col min="2" max="2" width="10.140625" style="112" bestFit="1" customWidth="1"/>
    <col min="3" max="3" width="10.140625" style="168" bestFit="1" customWidth="1"/>
    <col min="4" max="5" width="8.85546875" style="168" bestFit="1" customWidth="1"/>
    <col min="6" max="6" width="8.28515625" style="169" bestFit="1" customWidth="1"/>
    <col min="7" max="10" width="8.85546875" style="168" bestFit="1" customWidth="1"/>
    <col min="11" max="11" width="8.28515625" style="169" bestFit="1" customWidth="1"/>
    <col min="12" max="15" width="8.85546875" style="168" bestFit="1" customWidth="1"/>
    <col min="16" max="16" width="8.28515625" style="169" bestFit="1" customWidth="1"/>
    <col min="17" max="16384" width="9.140625" style="96"/>
  </cols>
  <sheetData>
    <row r="1" spans="1:3414" x14ac:dyDescent="0.25">
      <c r="A1" s="95" t="s">
        <v>179</v>
      </c>
      <c r="B1" s="197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5"/>
      <c r="IX1" s="95"/>
      <c r="IY1" s="95"/>
      <c r="IZ1" s="95"/>
      <c r="JA1" s="95"/>
      <c r="JB1" s="95"/>
      <c r="JC1" s="95"/>
      <c r="JD1" s="95"/>
      <c r="JE1" s="95"/>
      <c r="JF1" s="95"/>
      <c r="JG1" s="95"/>
      <c r="JH1" s="95"/>
      <c r="JI1" s="95"/>
      <c r="JJ1" s="95"/>
      <c r="JK1" s="95"/>
      <c r="JL1" s="95"/>
      <c r="JM1" s="95"/>
      <c r="JN1" s="95"/>
      <c r="JO1" s="95"/>
      <c r="JP1" s="95"/>
      <c r="JQ1" s="95"/>
      <c r="JR1" s="95"/>
      <c r="JS1" s="95"/>
      <c r="JT1" s="95"/>
      <c r="JU1" s="95"/>
      <c r="JV1" s="95"/>
      <c r="JW1" s="95"/>
      <c r="JX1" s="95"/>
      <c r="JY1" s="95"/>
      <c r="JZ1" s="95"/>
      <c r="KA1" s="95"/>
      <c r="KB1" s="95"/>
      <c r="KC1" s="95"/>
      <c r="KD1" s="95"/>
      <c r="KE1" s="95"/>
      <c r="KF1" s="95"/>
      <c r="KG1" s="95"/>
      <c r="KH1" s="95"/>
      <c r="KI1" s="95"/>
      <c r="KJ1" s="95"/>
      <c r="KK1" s="95"/>
      <c r="KL1" s="95"/>
      <c r="KM1" s="95"/>
      <c r="KN1" s="95"/>
      <c r="KO1" s="95"/>
      <c r="KP1" s="95"/>
      <c r="KQ1" s="95"/>
      <c r="KR1" s="95"/>
      <c r="KS1" s="95"/>
      <c r="KT1" s="95"/>
      <c r="KU1" s="95"/>
      <c r="KV1" s="95"/>
      <c r="KW1" s="95"/>
      <c r="KX1" s="95"/>
      <c r="KY1" s="95"/>
      <c r="KZ1" s="95"/>
      <c r="LA1" s="95"/>
      <c r="LB1" s="95"/>
      <c r="LC1" s="95"/>
      <c r="LD1" s="95"/>
      <c r="LE1" s="95"/>
      <c r="LF1" s="95"/>
      <c r="LG1" s="95"/>
      <c r="LH1" s="95"/>
      <c r="LI1" s="95"/>
      <c r="LJ1" s="95"/>
      <c r="LK1" s="95"/>
      <c r="LL1" s="95"/>
      <c r="LM1" s="95"/>
      <c r="LN1" s="95"/>
      <c r="LO1" s="95"/>
      <c r="LP1" s="95"/>
      <c r="LQ1" s="95"/>
      <c r="LR1" s="95"/>
      <c r="LS1" s="95"/>
      <c r="LT1" s="95"/>
      <c r="LU1" s="95"/>
      <c r="LV1" s="95"/>
      <c r="LW1" s="95"/>
      <c r="LX1" s="95"/>
      <c r="LY1" s="95"/>
      <c r="LZ1" s="95"/>
      <c r="MA1" s="95"/>
      <c r="MB1" s="95"/>
      <c r="MC1" s="95"/>
      <c r="MD1" s="95"/>
      <c r="ME1" s="95"/>
      <c r="MF1" s="95"/>
      <c r="MG1" s="95"/>
      <c r="MH1" s="95"/>
      <c r="MI1" s="95"/>
      <c r="MJ1" s="95"/>
      <c r="MK1" s="95"/>
      <c r="ML1" s="95"/>
      <c r="MM1" s="95"/>
      <c r="MN1" s="95"/>
      <c r="MO1" s="95"/>
      <c r="MP1" s="95"/>
      <c r="MQ1" s="95"/>
      <c r="MR1" s="95"/>
      <c r="MS1" s="95"/>
      <c r="MT1" s="95"/>
      <c r="MU1" s="95"/>
      <c r="MV1" s="95"/>
      <c r="MW1" s="95"/>
      <c r="MX1" s="95"/>
      <c r="MY1" s="95"/>
      <c r="MZ1" s="95"/>
      <c r="NA1" s="95"/>
      <c r="NB1" s="95"/>
      <c r="NC1" s="95"/>
      <c r="ND1" s="95"/>
      <c r="NE1" s="95"/>
      <c r="NF1" s="95"/>
      <c r="NG1" s="95"/>
      <c r="NH1" s="95"/>
      <c r="NI1" s="95"/>
      <c r="NJ1" s="95"/>
      <c r="NK1" s="95"/>
      <c r="NL1" s="95"/>
      <c r="NM1" s="95"/>
      <c r="NN1" s="95"/>
      <c r="NO1" s="95"/>
      <c r="NP1" s="95"/>
      <c r="NQ1" s="95"/>
      <c r="NR1" s="95"/>
      <c r="NS1" s="95"/>
      <c r="NT1" s="95"/>
      <c r="NU1" s="95"/>
      <c r="NV1" s="95"/>
      <c r="NW1" s="95"/>
      <c r="NX1" s="95"/>
      <c r="NY1" s="95"/>
      <c r="NZ1" s="95"/>
      <c r="OA1" s="95"/>
      <c r="OB1" s="95"/>
      <c r="OC1" s="95"/>
      <c r="OD1" s="95"/>
      <c r="OE1" s="95"/>
      <c r="OF1" s="95"/>
      <c r="OG1" s="95"/>
      <c r="OH1" s="95"/>
      <c r="OI1" s="95"/>
      <c r="OJ1" s="95"/>
      <c r="OK1" s="95"/>
      <c r="OL1" s="95"/>
      <c r="OM1" s="95"/>
      <c r="ON1" s="95"/>
      <c r="OO1" s="95"/>
      <c r="OP1" s="95"/>
      <c r="OQ1" s="95"/>
      <c r="OR1" s="95"/>
      <c r="OS1" s="95"/>
      <c r="OT1" s="95"/>
      <c r="OU1" s="95"/>
      <c r="OV1" s="95"/>
      <c r="OW1" s="95"/>
      <c r="OX1" s="95"/>
      <c r="OY1" s="95"/>
      <c r="OZ1" s="95"/>
      <c r="PA1" s="95"/>
      <c r="PB1" s="95"/>
      <c r="PC1" s="95"/>
      <c r="PD1" s="95"/>
      <c r="PE1" s="95"/>
      <c r="PF1" s="95"/>
      <c r="PG1" s="95"/>
      <c r="PH1" s="95"/>
      <c r="PI1" s="95"/>
      <c r="PJ1" s="95"/>
      <c r="PK1" s="95"/>
      <c r="PL1" s="95"/>
      <c r="PM1" s="95"/>
      <c r="PN1" s="95"/>
      <c r="PO1" s="95"/>
      <c r="PP1" s="95"/>
      <c r="PQ1" s="95"/>
      <c r="PR1" s="95"/>
      <c r="PS1" s="95"/>
      <c r="PT1" s="95"/>
      <c r="PU1" s="95"/>
      <c r="PV1" s="95"/>
      <c r="PW1" s="95"/>
      <c r="PX1" s="95"/>
      <c r="PY1" s="95"/>
      <c r="PZ1" s="95"/>
      <c r="QA1" s="95"/>
      <c r="QB1" s="95"/>
      <c r="QC1" s="95"/>
      <c r="QD1" s="95"/>
      <c r="QE1" s="95"/>
      <c r="QF1" s="95"/>
      <c r="QG1" s="95"/>
      <c r="QH1" s="95"/>
      <c r="QI1" s="95"/>
      <c r="QJ1" s="95"/>
      <c r="QK1" s="95"/>
      <c r="QL1" s="95"/>
      <c r="QM1" s="95"/>
      <c r="QN1" s="95"/>
      <c r="QO1" s="95"/>
      <c r="QP1" s="95"/>
      <c r="QQ1" s="95"/>
      <c r="QR1" s="95"/>
      <c r="QS1" s="95"/>
      <c r="QT1" s="95"/>
      <c r="QU1" s="95"/>
      <c r="QV1" s="95"/>
      <c r="QW1" s="95"/>
      <c r="QX1" s="95"/>
      <c r="QY1" s="95"/>
      <c r="QZ1" s="95"/>
      <c r="RA1" s="95"/>
      <c r="RB1" s="95"/>
      <c r="RC1" s="95"/>
      <c r="RD1" s="95"/>
      <c r="RE1" s="95"/>
      <c r="RF1" s="95"/>
      <c r="RG1" s="95"/>
      <c r="RH1" s="95"/>
      <c r="RI1" s="95"/>
      <c r="RJ1" s="95"/>
      <c r="RK1" s="95"/>
      <c r="RL1" s="95"/>
      <c r="RM1" s="95"/>
      <c r="RN1" s="95"/>
      <c r="RO1" s="95"/>
      <c r="RP1" s="95"/>
      <c r="RQ1" s="95"/>
      <c r="RR1" s="95"/>
      <c r="RS1" s="95"/>
      <c r="RT1" s="95"/>
      <c r="RU1" s="95"/>
      <c r="RV1" s="95"/>
      <c r="RW1" s="95"/>
      <c r="RX1" s="95"/>
      <c r="RY1" s="95"/>
      <c r="RZ1" s="95"/>
      <c r="SA1" s="95"/>
      <c r="SB1" s="95"/>
      <c r="SC1" s="95"/>
      <c r="SD1" s="95"/>
      <c r="SE1" s="95"/>
      <c r="SF1" s="95"/>
      <c r="SG1" s="95"/>
      <c r="SH1" s="95"/>
      <c r="SI1" s="95"/>
      <c r="SJ1" s="95"/>
      <c r="SK1" s="95"/>
      <c r="SL1" s="95"/>
      <c r="SM1" s="95"/>
      <c r="SN1" s="95"/>
      <c r="SO1" s="95"/>
      <c r="SP1" s="95"/>
      <c r="SQ1" s="95"/>
      <c r="SR1" s="95"/>
      <c r="SS1" s="95"/>
      <c r="ST1" s="95"/>
      <c r="SU1" s="95"/>
      <c r="SV1" s="95"/>
      <c r="SW1" s="95"/>
      <c r="SX1" s="95"/>
      <c r="SY1" s="95"/>
      <c r="SZ1" s="95"/>
      <c r="TA1" s="95"/>
      <c r="TB1" s="95"/>
      <c r="TC1" s="95"/>
      <c r="TD1" s="95"/>
      <c r="TE1" s="95"/>
      <c r="TF1" s="95"/>
      <c r="TG1" s="95"/>
      <c r="TH1" s="95"/>
      <c r="TI1" s="95"/>
      <c r="TJ1" s="95"/>
      <c r="TK1" s="95"/>
      <c r="TL1" s="95"/>
      <c r="TM1" s="95"/>
      <c r="TN1" s="95"/>
      <c r="TO1" s="95"/>
      <c r="TP1" s="95"/>
      <c r="TQ1" s="95"/>
      <c r="TR1" s="95"/>
      <c r="TS1" s="95"/>
      <c r="TT1" s="95"/>
      <c r="TU1" s="95"/>
      <c r="TV1" s="95"/>
      <c r="TW1" s="95"/>
      <c r="TX1" s="95"/>
      <c r="TY1" s="95"/>
      <c r="TZ1" s="95"/>
      <c r="UA1" s="95"/>
      <c r="UB1" s="95"/>
      <c r="UC1" s="95"/>
      <c r="UD1" s="95"/>
      <c r="UE1" s="95"/>
      <c r="UF1" s="95"/>
      <c r="UG1" s="95"/>
      <c r="UH1" s="95"/>
      <c r="UI1" s="95"/>
      <c r="UJ1" s="95"/>
      <c r="UK1" s="95"/>
      <c r="UL1" s="95"/>
      <c r="UM1" s="95"/>
      <c r="UN1" s="95"/>
      <c r="UO1" s="95"/>
      <c r="UP1" s="95"/>
      <c r="UQ1" s="95"/>
      <c r="UR1" s="95"/>
      <c r="US1" s="95"/>
      <c r="UT1" s="95"/>
      <c r="UU1" s="95"/>
      <c r="UV1" s="95"/>
      <c r="UW1" s="95"/>
      <c r="UX1" s="95"/>
      <c r="UY1" s="95"/>
      <c r="UZ1" s="95"/>
      <c r="VA1" s="95"/>
      <c r="VB1" s="95"/>
      <c r="VC1" s="95"/>
      <c r="VD1" s="95"/>
      <c r="VE1" s="95"/>
      <c r="VF1" s="95"/>
      <c r="VG1" s="95"/>
      <c r="VH1" s="95"/>
      <c r="VI1" s="95"/>
      <c r="VJ1" s="95"/>
      <c r="VK1" s="95"/>
      <c r="VL1" s="95"/>
      <c r="VM1" s="95"/>
      <c r="VN1" s="95"/>
      <c r="VO1" s="95"/>
      <c r="VP1" s="95"/>
      <c r="VQ1" s="95"/>
      <c r="VR1" s="95"/>
      <c r="VS1" s="95"/>
      <c r="VT1" s="95"/>
      <c r="VU1" s="95"/>
      <c r="VV1" s="95"/>
      <c r="VW1" s="95"/>
      <c r="VX1" s="95"/>
      <c r="VY1" s="95"/>
      <c r="VZ1" s="95"/>
      <c r="WA1" s="95"/>
      <c r="WB1" s="95"/>
      <c r="WC1" s="95"/>
      <c r="WD1" s="95"/>
      <c r="WE1" s="95"/>
      <c r="WF1" s="95"/>
      <c r="WG1" s="95"/>
      <c r="WH1" s="95"/>
      <c r="WI1" s="95"/>
      <c r="WJ1" s="95"/>
      <c r="WK1" s="95"/>
      <c r="WL1" s="95"/>
      <c r="WM1" s="95"/>
      <c r="WN1" s="95"/>
      <c r="WO1" s="95"/>
      <c r="WP1" s="95"/>
      <c r="WQ1" s="95"/>
      <c r="WR1" s="95"/>
      <c r="WS1" s="95"/>
      <c r="WT1" s="95"/>
      <c r="WU1" s="95"/>
      <c r="WV1" s="95"/>
      <c r="WW1" s="95"/>
      <c r="WX1" s="95"/>
      <c r="WY1" s="95"/>
      <c r="WZ1" s="95"/>
      <c r="XA1" s="95"/>
      <c r="XB1" s="95"/>
      <c r="XC1" s="95"/>
      <c r="XD1" s="95"/>
      <c r="XE1" s="95"/>
      <c r="XF1" s="95"/>
      <c r="XG1" s="95"/>
      <c r="XH1" s="95"/>
      <c r="XI1" s="95"/>
      <c r="XJ1" s="95"/>
      <c r="XK1" s="95"/>
      <c r="XL1" s="95"/>
      <c r="XM1" s="95"/>
      <c r="XN1" s="95"/>
      <c r="XO1" s="95"/>
      <c r="XP1" s="95"/>
      <c r="XQ1" s="95"/>
      <c r="XR1" s="95"/>
      <c r="XS1" s="95"/>
      <c r="XT1" s="95"/>
      <c r="XU1" s="95"/>
      <c r="XV1" s="95"/>
      <c r="XW1" s="95"/>
      <c r="XX1" s="95"/>
      <c r="XY1" s="95"/>
      <c r="XZ1" s="95"/>
      <c r="YA1" s="95"/>
      <c r="YB1" s="95"/>
      <c r="YC1" s="95"/>
      <c r="YD1" s="95"/>
      <c r="YE1" s="95"/>
      <c r="YF1" s="95"/>
      <c r="YG1" s="95"/>
      <c r="YH1" s="95"/>
      <c r="YI1" s="95"/>
      <c r="YJ1" s="95"/>
      <c r="YK1" s="95"/>
      <c r="YL1" s="95"/>
      <c r="YM1" s="95"/>
      <c r="YN1" s="95"/>
      <c r="YO1" s="95"/>
      <c r="YP1" s="95"/>
      <c r="YQ1" s="95"/>
      <c r="YR1" s="95"/>
      <c r="YS1" s="95"/>
      <c r="YT1" s="95"/>
      <c r="YU1" s="95"/>
      <c r="YV1" s="95"/>
      <c r="YW1" s="95"/>
      <c r="YX1" s="95"/>
      <c r="YY1" s="95"/>
      <c r="YZ1" s="95"/>
      <c r="ZA1" s="95"/>
      <c r="ZB1" s="95"/>
      <c r="ZC1" s="95"/>
      <c r="ZD1" s="95"/>
      <c r="ZE1" s="95"/>
      <c r="ZF1" s="95"/>
      <c r="ZG1" s="95"/>
      <c r="ZH1" s="95"/>
      <c r="ZI1" s="95"/>
      <c r="ZJ1" s="95"/>
      <c r="ZK1" s="95"/>
      <c r="ZL1" s="95"/>
      <c r="ZM1" s="95"/>
      <c r="ZN1" s="95"/>
      <c r="ZO1" s="95"/>
      <c r="ZP1" s="95"/>
      <c r="ZQ1" s="95"/>
      <c r="ZR1" s="95"/>
      <c r="ZS1" s="95"/>
      <c r="ZT1" s="95"/>
      <c r="ZU1" s="95"/>
      <c r="ZV1" s="95"/>
      <c r="ZW1" s="95"/>
      <c r="ZX1" s="95"/>
      <c r="ZY1" s="95"/>
      <c r="ZZ1" s="95"/>
      <c r="AAA1" s="95"/>
      <c r="AAB1" s="95"/>
      <c r="AAC1" s="95"/>
      <c r="AAD1" s="95"/>
      <c r="AAE1" s="95"/>
      <c r="AAF1" s="95"/>
      <c r="AAG1" s="95"/>
      <c r="AAH1" s="95"/>
      <c r="AAI1" s="95"/>
      <c r="AAJ1" s="95"/>
      <c r="AAK1" s="95"/>
      <c r="AAL1" s="95"/>
      <c r="AAM1" s="95"/>
      <c r="AAN1" s="95"/>
      <c r="AAO1" s="95"/>
      <c r="AAP1" s="95"/>
      <c r="AAQ1" s="95"/>
      <c r="AAR1" s="95"/>
      <c r="AAS1" s="95"/>
      <c r="AAT1" s="95"/>
      <c r="AAU1" s="95"/>
      <c r="AAV1" s="95"/>
      <c r="AAW1" s="95"/>
      <c r="AAX1" s="95"/>
      <c r="AAY1" s="95"/>
      <c r="AAZ1" s="95"/>
      <c r="ABA1" s="95"/>
      <c r="ABB1" s="95"/>
      <c r="ABC1" s="95"/>
      <c r="ABD1" s="95"/>
      <c r="ABE1" s="95"/>
      <c r="ABF1" s="95"/>
      <c r="ABG1" s="95"/>
      <c r="ABH1" s="95"/>
      <c r="ABI1" s="95"/>
      <c r="ABJ1" s="95"/>
      <c r="ABK1" s="95"/>
      <c r="ABL1" s="95"/>
      <c r="ABM1" s="95"/>
      <c r="ABN1" s="95"/>
      <c r="ABO1" s="95"/>
      <c r="ABP1" s="95"/>
      <c r="ABQ1" s="95"/>
      <c r="ABR1" s="95"/>
      <c r="ABS1" s="95"/>
      <c r="ABT1" s="95"/>
      <c r="ABU1" s="95"/>
      <c r="ABV1" s="95"/>
      <c r="ABW1" s="95"/>
      <c r="ABX1" s="95"/>
      <c r="ABY1" s="95"/>
      <c r="ABZ1" s="95"/>
      <c r="ACA1" s="95"/>
      <c r="ACB1" s="95"/>
      <c r="ACC1" s="95"/>
      <c r="ACD1" s="95"/>
      <c r="ACE1" s="95"/>
      <c r="ACF1" s="95"/>
      <c r="ACG1" s="95"/>
      <c r="ACH1" s="95"/>
      <c r="ACI1" s="95"/>
      <c r="ACJ1" s="95"/>
      <c r="ACK1" s="95"/>
      <c r="ACL1" s="95"/>
      <c r="ACM1" s="95"/>
      <c r="ACN1" s="95"/>
      <c r="ACO1" s="95"/>
      <c r="ACP1" s="95"/>
      <c r="ACQ1" s="95"/>
      <c r="ACR1" s="95"/>
      <c r="ACS1" s="95"/>
      <c r="ACT1" s="95"/>
      <c r="ACU1" s="95"/>
      <c r="ACV1" s="95"/>
      <c r="ACW1" s="95"/>
      <c r="ACX1" s="95"/>
      <c r="ACY1" s="95"/>
      <c r="ACZ1" s="95"/>
      <c r="ADA1" s="95"/>
      <c r="ADB1" s="95"/>
      <c r="ADC1" s="95"/>
      <c r="ADD1" s="95"/>
      <c r="ADE1" s="95"/>
      <c r="ADF1" s="95"/>
      <c r="ADG1" s="95"/>
      <c r="ADH1" s="95"/>
      <c r="ADI1" s="95"/>
      <c r="ADJ1" s="95"/>
      <c r="ADK1" s="95"/>
      <c r="ADL1" s="95"/>
      <c r="ADM1" s="95"/>
      <c r="ADN1" s="95"/>
      <c r="ADO1" s="95"/>
      <c r="ADP1" s="95"/>
      <c r="ADQ1" s="95"/>
      <c r="ADR1" s="95"/>
      <c r="ADS1" s="95"/>
      <c r="ADT1" s="95"/>
      <c r="ADU1" s="95"/>
      <c r="ADV1" s="95"/>
      <c r="ADW1" s="95"/>
      <c r="ADX1" s="95"/>
      <c r="ADY1" s="95"/>
      <c r="ADZ1" s="95"/>
      <c r="AEA1" s="95"/>
      <c r="AEB1" s="95"/>
      <c r="AEC1" s="95"/>
      <c r="AED1" s="95"/>
      <c r="AEE1" s="95"/>
      <c r="AEF1" s="95"/>
      <c r="AEG1" s="95"/>
      <c r="AEH1" s="95"/>
      <c r="AEI1" s="95"/>
      <c r="AEJ1" s="95"/>
      <c r="AEK1" s="95"/>
      <c r="AEL1" s="95"/>
      <c r="AEM1" s="95"/>
      <c r="AEN1" s="95"/>
      <c r="AEO1" s="95"/>
      <c r="AEP1" s="95"/>
      <c r="AEQ1" s="95"/>
      <c r="AER1" s="95"/>
      <c r="AES1" s="95"/>
      <c r="AET1" s="95"/>
      <c r="AEU1" s="95"/>
      <c r="AEV1" s="95"/>
      <c r="AEW1" s="95"/>
      <c r="AEX1" s="95"/>
      <c r="AEY1" s="95"/>
      <c r="AEZ1" s="95"/>
      <c r="AFA1" s="95"/>
      <c r="AFB1" s="95"/>
      <c r="AFC1" s="95"/>
      <c r="AFD1" s="95"/>
      <c r="AFE1" s="95"/>
      <c r="AFF1" s="95"/>
      <c r="AFG1" s="95"/>
      <c r="AFH1" s="95"/>
      <c r="AFI1" s="95"/>
      <c r="AFJ1" s="95"/>
      <c r="AFK1" s="95"/>
      <c r="AFL1" s="95"/>
      <c r="AFM1" s="95"/>
      <c r="AFN1" s="95"/>
      <c r="AFO1" s="95"/>
      <c r="AFP1" s="95"/>
      <c r="AFQ1" s="95"/>
      <c r="AFR1" s="95"/>
      <c r="AFS1" s="95"/>
      <c r="AFT1" s="95"/>
      <c r="AFU1" s="95"/>
      <c r="AFV1" s="95"/>
      <c r="AFW1" s="95"/>
      <c r="AFX1" s="95"/>
      <c r="AFY1" s="95"/>
      <c r="AFZ1" s="95"/>
      <c r="AGA1" s="95"/>
      <c r="AGB1" s="95"/>
      <c r="AGC1" s="95"/>
      <c r="AGD1" s="95"/>
      <c r="AGE1" s="95"/>
      <c r="AGF1" s="95"/>
      <c r="AGG1" s="95"/>
      <c r="AGH1" s="95"/>
      <c r="AGI1" s="95"/>
      <c r="AGJ1" s="95"/>
      <c r="AGK1" s="95"/>
      <c r="AGL1" s="95"/>
      <c r="AGM1" s="95"/>
      <c r="AGN1" s="95"/>
      <c r="AGO1" s="95"/>
      <c r="AGP1" s="95"/>
      <c r="AGQ1" s="95"/>
      <c r="AGR1" s="95"/>
      <c r="AGS1" s="95"/>
      <c r="AGT1" s="95"/>
      <c r="AGU1" s="95"/>
      <c r="AGV1" s="95"/>
      <c r="AGW1" s="95"/>
      <c r="AGX1" s="95"/>
      <c r="AGY1" s="95"/>
      <c r="AGZ1" s="95"/>
      <c r="AHA1" s="95"/>
      <c r="AHB1" s="95"/>
      <c r="AHC1" s="95"/>
      <c r="AHD1" s="95"/>
      <c r="AHE1" s="95"/>
      <c r="AHF1" s="95"/>
      <c r="AHG1" s="95"/>
      <c r="AHH1" s="95"/>
      <c r="AHI1" s="95"/>
      <c r="AHJ1" s="95"/>
      <c r="AHK1" s="95"/>
      <c r="AHL1" s="95"/>
      <c r="AHM1" s="95"/>
      <c r="AHN1" s="95"/>
      <c r="AHO1" s="95"/>
      <c r="AHP1" s="95"/>
      <c r="AHQ1" s="95"/>
      <c r="AHR1" s="95"/>
      <c r="AHS1" s="95"/>
      <c r="AHT1" s="95"/>
      <c r="AHU1" s="95"/>
      <c r="AHV1" s="95"/>
      <c r="AHW1" s="95"/>
      <c r="AHX1" s="95"/>
      <c r="AHY1" s="95"/>
      <c r="AHZ1" s="95"/>
      <c r="AIA1" s="95"/>
      <c r="AIB1" s="95"/>
      <c r="AIC1" s="95"/>
      <c r="AID1" s="95"/>
      <c r="AIE1" s="95"/>
      <c r="AIF1" s="95"/>
      <c r="AIG1" s="95"/>
      <c r="AIH1" s="95"/>
      <c r="AII1" s="95"/>
      <c r="AIJ1" s="95"/>
      <c r="AIK1" s="95"/>
      <c r="AIL1" s="95"/>
      <c r="AIM1" s="95"/>
      <c r="AIN1" s="95"/>
      <c r="AIO1" s="95"/>
      <c r="AIP1" s="95"/>
      <c r="AIQ1" s="95"/>
      <c r="AIR1" s="95"/>
      <c r="AIS1" s="95"/>
      <c r="AIT1" s="95"/>
      <c r="AIU1" s="95"/>
      <c r="AIV1" s="95"/>
      <c r="AIW1" s="95"/>
      <c r="AIX1" s="95"/>
      <c r="AIY1" s="95"/>
      <c r="AIZ1" s="95"/>
      <c r="AJA1" s="95"/>
      <c r="AJB1" s="95"/>
      <c r="AJC1" s="95"/>
      <c r="AJD1" s="95"/>
      <c r="AJE1" s="95"/>
      <c r="AJF1" s="95"/>
      <c r="AJG1" s="95"/>
      <c r="AJH1" s="95"/>
      <c r="AJI1" s="95"/>
      <c r="AJJ1" s="95"/>
      <c r="AJK1" s="95"/>
      <c r="AJL1" s="95"/>
      <c r="AJM1" s="95"/>
      <c r="AJN1" s="95"/>
      <c r="AJO1" s="95"/>
      <c r="AJP1" s="95"/>
      <c r="AJQ1" s="95"/>
      <c r="AJR1" s="95"/>
      <c r="AJS1" s="95"/>
      <c r="AJT1" s="95"/>
      <c r="AJU1" s="95"/>
      <c r="AJV1" s="95"/>
      <c r="AJW1" s="95"/>
      <c r="AJX1" s="95"/>
      <c r="AJY1" s="95"/>
      <c r="AJZ1" s="95"/>
      <c r="AKA1" s="95"/>
      <c r="AKB1" s="95"/>
      <c r="AKC1" s="95"/>
      <c r="AKD1" s="95"/>
      <c r="AKE1" s="95"/>
      <c r="AKF1" s="95"/>
      <c r="AKG1" s="95"/>
      <c r="AKH1" s="95"/>
      <c r="AKI1" s="95"/>
      <c r="AKJ1" s="95"/>
      <c r="AKK1" s="95"/>
      <c r="AKL1" s="95"/>
      <c r="AKM1" s="95"/>
      <c r="AKN1" s="95"/>
      <c r="AKO1" s="95"/>
      <c r="AKP1" s="95"/>
      <c r="AKQ1" s="95"/>
      <c r="AKR1" s="95"/>
      <c r="AKS1" s="95"/>
      <c r="AKT1" s="95"/>
      <c r="AKU1" s="95"/>
      <c r="AKV1" s="95"/>
      <c r="AKW1" s="95"/>
      <c r="AKX1" s="95"/>
      <c r="AKY1" s="95"/>
      <c r="AKZ1" s="95"/>
      <c r="ALA1" s="95"/>
      <c r="ALB1" s="95"/>
      <c r="ALC1" s="95"/>
      <c r="ALD1" s="95"/>
      <c r="ALE1" s="95"/>
      <c r="ALF1" s="95"/>
      <c r="ALG1" s="95"/>
      <c r="ALH1" s="95"/>
      <c r="ALI1" s="95"/>
      <c r="ALJ1" s="95"/>
      <c r="ALK1" s="95"/>
      <c r="ALL1" s="95"/>
      <c r="ALM1" s="95"/>
      <c r="ALN1" s="95"/>
      <c r="ALO1" s="95"/>
      <c r="ALP1" s="95"/>
      <c r="ALQ1" s="95"/>
      <c r="ALR1" s="95"/>
      <c r="ALS1" s="95"/>
      <c r="ALT1" s="95"/>
      <c r="ALU1" s="95"/>
      <c r="ALV1" s="95"/>
      <c r="ALW1" s="95"/>
      <c r="ALX1" s="95"/>
      <c r="ALY1" s="95"/>
      <c r="ALZ1" s="95"/>
      <c r="AMA1" s="95"/>
      <c r="AMB1" s="95"/>
      <c r="AMC1" s="95"/>
      <c r="AMD1" s="95"/>
      <c r="AME1" s="95"/>
      <c r="AMF1" s="95"/>
      <c r="AMG1" s="95"/>
      <c r="AMH1" s="95"/>
      <c r="AMI1" s="95"/>
      <c r="AMJ1" s="95"/>
      <c r="AMK1" s="95"/>
      <c r="AML1" s="95"/>
      <c r="AMM1" s="95"/>
      <c r="AMN1" s="95"/>
      <c r="AMO1" s="95"/>
      <c r="AMP1" s="95"/>
      <c r="AMQ1" s="95"/>
      <c r="AMR1" s="95"/>
      <c r="AMS1" s="95"/>
      <c r="AMT1" s="95"/>
      <c r="AMU1" s="95"/>
      <c r="AMV1" s="95"/>
      <c r="AMW1" s="95"/>
      <c r="AMX1" s="95"/>
      <c r="AMY1" s="95"/>
      <c r="AMZ1" s="95"/>
      <c r="ANA1" s="95"/>
      <c r="ANB1" s="95"/>
      <c r="ANC1" s="95"/>
      <c r="AND1" s="95"/>
      <c r="ANE1" s="95"/>
      <c r="ANF1" s="95"/>
      <c r="ANG1" s="95"/>
      <c r="ANH1" s="95"/>
      <c r="ANI1" s="95"/>
      <c r="ANJ1" s="95"/>
      <c r="ANK1" s="95"/>
      <c r="ANL1" s="95"/>
      <c r="ANM1" s="95"/>
      <c r="ANN1" s="95"/>
      <c r="ANO1" s="95"/>
      <c r="ANP1" s="95"/>
      <c r="ANQ1" s="95"/>
      <c r="ANR1" s="95"/>
      <c r="ANS1" s="95"/>
      <c r="ANT1" s="95"/>
      <c r="ANU1" s="95"/>
      <c r="ANV1" s="95"/>
      <c r="ANW1" s="95"/>
      <c r="ANX1" s="95"/>
      <c r="ANY1" s="95"/>
      <c r="ANZ1" s="95"/>
      <c r="AOA1" s="95"/>
      <c r="AOB1" s="95"/>
      <c r="AOC1" s="95"/>
      <c r="AOD1" s="95"/>
      <c r="AOE1" s="95"/>
      <c r="AOF1" s="95"/>
      <c r="AOG1" s="95"/>
      <c r="AOH1" s="95"/>
      <c r="AOI1" s="95"/>
      <c r="AOJ1" s="95"/>
      <c r="AOK1" s="95"/>
      <c r="AOL1" s="95"/>
      <c r="AOM1" s="95"/>
      <c r="AON1" s="95"/>
      <c r="AOO1" s="95"/>
      <c r="AOP1" s="95"/>
      <c r="AOQ1" s="95"/>
      <c r="AOR1" s="95"/>
      <c r="AOS1" s="95"/>
      <c r="AOT1" s="95"/>
      <c r="AOU1" s="95"/>
      <c r="AOV1" s="95"/>
      <c r="AOW1" s="95"/>
      <c r="AOX1" s="95"/>
      <c r="AOY1" s="95"/>
      <c r="AOZ1" s="95"/>
      <c r="APA1" s="95"/>
      <c r="APB1" s="95"/>
      <c r="APC1" s="95"/>
      <c r="APD1" s="95"/>
      <c r="APE1" s="95"/>
      <c r="APF1" s="95"/>
      <c r="APG1" s="95"/>
      <c r="APH1" s="95"/>
      <c r="API1" s="95"/>
      <c r="APJ1" s="95"/>
      <c r="APK1" s="95"/>
      <c r="APL1" s="95"/>
      <c r="APM1" s="95"/>
      <c r="APN1" s="95"/>
      <c r="APO1" s="95"/>
      <c r="APP1" s="95"/>
      <c r="APQ1" s="95"/>
      <c r="APR1" s="95"/>
      <c r="APS1" s="95"/>
      <c r="APT1" s="95"/>
      <c r="APU1" s="95"/>
      <c r="APV1" s="95"/>
      <c r="APW1" s="95"/>
      <c r="APX1" s="95"/>
      <c r="APY1" s="95"/>
      <c r="APZ1" s="95"/>
      <c r="AQA1" s="95"/>
      <c r="AQB1" s="95"/>
      <c r="AQC1" s="95"/>
      <c r="AQD1" s="95"/>
      <c r="AQE1" s="95"/>
      <c r="AQF1" s="95"/>
      <c r="AQG1" s="95"/>
      <c r="AQH1" s="95"/>
      <c r="AQI1" s="95"/>
      <c r="AQJ1" s="95"/>
      <c r="AQK1" s="95"/>
      <c r="AQL1" s="95"/>
      <c r="AQM1" s="95"/>
      <c r="AQN1" s="95"/>
      <c r="AQO1" s="95"/>
      <c r="AQP1" s="95"/>
      <c r="AQQ1" s="95"/>
      <c r="AQR1" s="95"/>
      <c r="AQS1" s="95"/>
      <c r="AQT1" s="95"/>
      <c r="AQU1" s="95"/>
      <c r="AQV1" s="95"/>
      <c r="AQW1" s="95"/>
      <c r="AQX1" s="95"/>
      <c r="AQY1" s="95"/>
      <c r="AQZ1" s="95"/>
      <c r="ARA1" s="95"/>
      <c r="ARB1" s="95"/>
      <c r="ARC1" s="95"/>
      <c r="ARD1" s="95"/>
      <c r="ARE1" s="95"/>
      <c r="ARF1" s="95"/>
      <c r="ARG1" s="95"/>
      <c r="ARH1" s="95"/>
      <c r="ARI1" s="95"/>
      <c r="ARJ1" s="95"/>
      <c r="ARK1" s="95"/>
      <c r="ARL1" s="95"/>
      <c r="ARM1" s="95"/>
      <c r="ARN1" s="95"/>
      <c r="ARO1" s="95"/>
      <c r="ARP1" s="95"/>
      <c r="ARQ1" s="95"/>
      <c r="ARR1" s="95"/>
      <c r="ARS1" s="95"/>
      <c r="ART1" s="95"/>
      <c r="ARU1" s="95"/>
      <c r="ARV1" s="95"/>
      <c r="ARW1" s="95"/>
      <c r="ARX1" s="95"/>
      <c r="ARY1" s="95"/>
      <c r="ARZ1" s="95"/>
      <c r="ASA1" s="95"/>
      <c r="ASB1" s="95"/>
      <c r="ASC1" s="95"/>
      <c r="ASD1" s="95"/>
      <c r="ASE1" s="95"/>
      <c r="ASF1" s="95"/>
      <c r="ASG1" s="95"/>
      <c r="ASH1" s="95"/>
      <c r="ASI1" s="95"/>
      <c r="ASJ1" s="95"/>
      <c r="ASK1" s="95"/>
      <c r="ASL1" s="95"/>
      <c r="ASM1" s="95"/>
      <c r="ASN1" s="95"/>
      <c r="ASO1" s="95"/>
      <c r="ASP1" s="95"/>
      <c r="ASQ1" s="95"/>
      <c r="ASR1" s="95"/>
      <c r="ASS1" s="95"/>
      <c r="AST1" s="95"/>
      <c r="ASU1" s="95"/>
      <c r="ASV1" s="95"/>
      <c r="ASW1" s="95"/>
      <c r="ASX1" s="95"/>
      <c r="ASY1" s="95"/>
      <c r="ASZ1" s="95"/>
      <c r="ATA1" s="95"/>
      <c r="ATB1" s="95"/>
      <c r="ATC1" s="95"/>
      <c r="ATD1" s="95"/>
      <c r="ATE1" s="95"/>
      <c r="ATF1" s="95"/>
      <c r="ATG1" s="95"/>
      <c r="ATH1" s="95"/>
      <c r="ATI1" s="95"/>
      <c r="ATJ1" s="95"/>
      <c r="ATK1" s="95"/>
      <c r="ATL1" s="95"/>
      <c r="ATM1" s="95"/>
      <c r="ATN1" s="95"/>
      <c r="ATO1" s="95"/>
      <c r="ATP1" s="95"/>
      <c r="ATQ1" s="95"/>
      <c r="ATR1" s="95"/>
      <c r="ATS1" s="95"/>
      <c r="ATT1" s="95"/>
      <c r="ATU1" s="95"/>
      <c r="ATV1" s="95"/>
      <c r="ATW1" s="95"/>
      <c r="ATX1" s="95"/>
      <c r="ATY1" s="95"/>
      <c r="ATZ1" s="95"/>
      <c r="AUA1" s="95"/>
      <c r="AUB1" s="95"/>
      <c r="AUC1" s="95"/>
      <c r="AUD1" s="95"/>
      <c r="AUE1" s="95"/>
      <c r="AUF1" s="95"/>
      <c r="AUG1" s="95"/>
      <c r="AUH1" s="95"/>
      <c r="AUI1" s="95"/>
      <c r="AUJ1" s="95"/>
      <c r="AUK1" s="95"/>
      <c r="AUL1" s="95"/>
      <c r="AUM1" s="95"/>
      <c r="AUN1" s="95"/>
      <c r="AUO1" s="95"/>
      <c r="AUP1" s="95"/>
      <c r="AUQ1" s="95"/>
      <c r="AUR1" s="95"/>
      <c r="AUS1" s="95"/>
      <c r="AUT1" s="95"/>
      <c r="AUU1" s="95"/>
      <c r="AUV1" s="95"/>
      <c r="AUW1" s="95"/>
      <c r="AUX1" s="95"/>
      <c r="AUY1" s="95"/>
      <c r="AUZ1" s="95"/>
      <c r="AVA1" s="95"/>
      <c r="AVB1" s="95"/>
      <c r="AVC1" s="95"/>
      <c r="AVD1" s="95"/>
      <c r="AVE1" s="95"/>
      <c r="AVF1" s="95"/>
      <c r="AVG1" s="95"/>
      <c r="AVH1" s="95"/>
      <c r="AVI1" s="95"/>
      <c r="AVJ1" s="95"/>
      <c r="AVK1" s="95"/>
      <c r="AVL1" s="95"/>
      <c r="AVM1" s="95"/>
      <c r="AVN1" s="95"/>
      <c r="AVO1" s="95"/>
      <c r="AVP1" s="95"/>
      <c r="AVQ1" s="95"/>
      <c r="AVR1" s="95"/>
      <c r="AVS1" s="95"/>
      <c r="AVT1" s="95"/>
      <c r="AVU1" s="95"/>
      <c r="AVV1" s="95"/>
      <c r="AVW1" s="95"/>
      <c r="AVX1" s="95"/>
      <c r="AVY1" s="95"/>
      <c r="AVZ1" s="95"/>
      <c r="AWA1" s="95"/>
      <c r="AWB1" s="95"/>
      <c r="AWC1" s="95"/>
      <c r="AWD1" s="95"/>
      <c r="AWE1" s="95"/>
      <c r="AWF1" s="95"/>
      <c r="AWG1" s="95"/>
      <c r="AWH1" s="95"/>
      <c r="AWI1" s="95"/>
      <c r="AWJ1" s="95"/>
      <c r="AWK1" s="95"/>
      <c r="AWL1" s="95"/>
      <c r="AWM1" s="95"/>
      <c r="AWN1" s="95"/>
      <c r="AWO1" s="95"/>
      <c r="AWP1" s="95"/>
      <c r="AWQ1" s="95"/>
      <c r="AWR1" s="95"/>
      <c r="AWS1" s="95"/>
      <c r="AWT1" s="95"/>
      <c r="AWU1" s="95"/>
      <c r="AWV1" s="95"/>
      <c r="AWW1" s="95"/>
      <c r="AWX1" s="95"/>
      <c r="AWY1" s="95"/>
      <c r="AWZ1" s="95"/>
      <c r="AXA1" s="95"/>
      <c r="AXB1" s="95"/>
      <c r="AXC1" s="95"/>
      <c r="AXD1" s="95"/>
      <c r="AXE1" s="95"/>
      <c r="AXF1" s="95"/>
      <c r="AXG1" s="95"/>
      <c r="AXH1" s="95"/>
      <c r="AXI1" s="95"/>
      <c r="AXJ1" s="95"/>
      <c r="AXK1" s="95"/>
      <c r="AXL1" s="95"/>
      <c r="AXM1" s="95"/>
      <c r="AXN1" s="95"/>
      <c r="AXO1" s="95"/>
      <c r="AXP1" s="95"/>
      <c r="AXQ1" s="95"/>
      <c r="AXR1" s="95"/>
      <c r="AXS1" s="95"/>
      <c r="AXT1" s="95"/>
      <c r="AXU1" s="95"/>
      <c r="AXV1" s="95"/>
      <c r="AXW1" s="95"/>
      <c r="AXX1" s="95"/>
      <c r="AXY1" s="95"/>
      <c r="AXZ1" s="95"/>
      <c r="AYA1" s="95"/>
      <c r="AYB1" s="95"/>
      <c r="AYC1" s="95"/>
      <c r="AYD1" s="95"/>
      <c r="AYE1" s="95"/>
      <c r="AYF1" s="95"/>
      <c r="AYG1" s="95"/>
      <c r="AYH1" s="95"/>
      <c r="AYI1" s="95"/>
      <c r="AYJ1" s="95"/>
      <c r="AYK1" s="95"/>
      <c r="AYL1" s="95"/>
      <c r="AYM1" s="95"/>
      <c r="AYN1" s="95"/>
      <c r="AYO1" s="95"/>
      <c r="AYP1" s="95"/>
      <c r="AYQ1" s="95"/>
      <c r="AYR1" s="95"/>
      <c r="AYS1" s="95"/>
      <c r="AYT1" s="95"/>
      <c r="AYU1" s="95"/>
      <c r="AYV1" s="95"/>
      <c r="AYW1" s="95"/>
      <c r="AYX1" s="95"/>
      <c r="AYY1" s="95"/>
      <c r="AYZ1" s="95"/>
      <c r="AZA1" s="95"/>
      <c r="AZB1" s="95"/>
      <c r="AZC1" s="95"/>
      <c r="AZD1" s="95"/>
      <c r="AZE1" s="95"/>
      <c r="AZF1" s="95"/>
      <c r="AZG1" s="95"/>
      <c r="AZH1" s="95"/>
      <c r="AZI1" s="95"/>
      <c r="AZJ1" s="95"/>
      <c r="AZK1" s="95"/>
      <c r="AZL1" s="95"/>
      <c r="AZM1" s="95"/>
      <c r="AZN1" s="95"/>
      <c r="AZO1" s="95"/>
      <c r="AZP1" s="95"/>
      <c r="AZQ1" s="95"/>
      <c r="AZR1" s="95"/>
      <c r="AZS1" s="95"/>
      <c r="AZT1" s="95"/>
      <c r="AZU1" s="95"/>
      <c r="AZV1" s="95"/>
      <c r="AZW1" s="95"/>
      <c r="AZX1" s="95"/>
      <c r="AZY1" s="95"/>
      <c r="AZZ1" s="95"/>
      <c r="BAA1" s="95"/>
      <c r="BAB1" s="95"/>
      <c r="BAC1" s="95"/>
      <c r="BAD1" s="95"/>
      <c r="BAE1" s="95"/>
      <c r="BAF1" s="95"/>
      <c r="BAG1" s="95"/>
      <c r="BAH1" s="95"/>
      <c r="BAI1" s="95"/>
      <c r="BAJ1" s="95"/>
      <c r="BAK1" s="95"/>
      <c r="BAL1" s="95"/>
      <c r="BAM1" s="95"/>
      <c r="BAN1" s="95"/>
      <c r="BAO1" s="95"/>
      <c r="BAP1" s="95"/>
      <c r="BAQ1" s="95"/>
      <c r="BAR1" s="95"/>
      <c r="BAS1" s="95"/>
      <c r="BAT1" s="95"/>
      <c r="BAU1" s="95"/>
      <c r="BAV1" s="95"/>
      <c r="BAW1" s="95"/>
      <c r="BAX1" s="95"/>
      <c r="BAY1" s="95"/>
      <c r="BAZ1" s="95"/>
      <c r="BBA1" s="95"/>
      <c r="BBB1" s="95"/>
      <c r="BBC1" s="95"/>
      <c r="BBD1" s="95"/>
      <c r="BBE1" s="95"/>
      <c r="BBF1" s="95"/>
      <c r="BBG1" s="95"/>
      <c r="BBH1" s="95"/>
      <c r="BBI1" s="95"/>
      <c r="BBJ1" s="95"/>
      <c r="BBK1" s="95"/>
      <c r="BBL1" s="95"/>
      <c r="BBM1" s="95"/>
      <c r="BBN1" s="95"/>
      <c r="BBO1" s="95"/>
      <c r="BBP1" s="95"/>
      <c r="BBQ1" s="95"/>
      <c r="BBR1" s="95"/>
      <c r="BBS1" s="95"/>
      <c r="BBT1" s="95"/>
      <c r="BBU1" s="95"/>
      <c r="BBV1" s="95"/>
      <c r="BBW1" s="95"/>
      <c r="BBX1" s="95"/>
      <c r="BBY1" s="95"/>
      <c r="BBZ1" s="95"/>
      <c r="BCA1" s="95"/>
      <c r="BCB1" s="95"/>
      <c r="BCC1" s="95"/>
      <c r="BCD1" s="95"/>
      <c r="BCE1" s="95"/>
      <c r="BCF1" s="95"/>
      <c r="BCG1" s="95"/>
      <c r="BCH1" s="95"/>
      <c r="BCI1" s="95"/>
      <c r="BCJ1" s="95"/>
      <c r="BCK1" s="95"/>
      <c r="BCL1" s="95"/>
      <c r="BCM1" s="95"/>
      <c r="BCN1" s="95"/>
      <c r="BCO1" s="95"/>
      <c r="BCP1" s="95"/>
      <c r="BCQ1" s="95"/>
      <c r="BCR1" s="95"/>
      <c r="BCS1" s="95"/>
      <c r="BCT1" s="95"/>
      <c r="BCU1" s="95"/>
      <c r="BCV1" s="95"/>
      <c r="BCW1" s="95"/>
      <c r="BCX1" s="95"/>
      <c r="BCY1" s="95"/>
      <c r="BCZ1" s="95"/>
      <c r="BDA1" s="95"/>
      <c r="BDB1" s="95"/>
      <c r="BDC1" s="95"/>
      <c r="BDD1" s="95"/>
      <c r="BDE1" s="95"/>
      <c r="BDF1" s="95"/>
      <c r="BDG1" s="95"/>
      <c r="BDH1" s="95"/>
      <c r="BDI1" s="95"/>
      <c r="BDJ1" s="95"/>
      <c r="BDK1" s="95"/>
      <c r="BDL1" s="95"/>
      <c r="BDM1" s="95"/>
      <c r="BDN1" s="95"/>
      <c r="BDO1" s="95"/>
      <c r="BDP1" s="95"/>
      <c r="BDQ1" s="95"/>
      <c r="BDR1" s="95"/>
      <c r="BDS1" s="95"/>
      <c r="BDT1" s="95"/>
      <c r="BDU1" s="95"/>
      <c r="BDV1" s="95"/>
      <c r="BDW1" s="95"/>
      <c r="BDX1" s="95"/>
      <c r="BDY1" s="95"/>
      <c r="BDZ1" s="95"/>
      <c r="BEA1" s="95"/>
      <c r="BEB1" s="95"/>
      <c r="BEC1" s="95"/>
      <c r="BED1" s="95"/>
      <c r="BEE1" s="95"/>
      <c r="BEF1" s="95"/>
      <c r="BEG1" s="95"/>
      <c r="BEH1" s="95"/>
      <c r="BEI1" s="95"/>
      <c r="BEJ1" s="95"/>
      <c r="BEK1" s="95"/>
      <c r="BEL1" s="95"/>
      <c r="BEM1" s="95"/>
      <c r="BEN1" s="95"/>
      <c r="BEO1" s="95"/>
      <c r="BEP1" s="95"/>
      <c r="BEQ1" s="95"/>
      <c r="BER1" s="95"/>
      <c r="BES1" s="95"/>
      <c r="BET1" s="95"/>
      <c r="BEU1" s="95"/>
      <c r="BEV1" s="95"/>
      <c r="BEW1" s="95"/>
      <c r="BEX1" s="95"/>
      <c r="BEY1" s="95"/>
      <c r="BEZ1" s="95"/>
      <c r="BFA1" s="95"/>
      <c r="BFB1" s="95"/>
      <c r="BFC1" s="95"/>
      <c r="BFD1" s="95"/>
      <c r="BFE1" s="95"/>
      <c r="BFF1" s="95"/>
      <c r="BFG1" s="95"/>
      <c r="BFH1" s="95"/>
      <c r="BFI1" s="95"/>
      <c r="BFJ1" s="95"/>
      <c r="BFK1" s="95"/>
      <c r="BFL1" s="95"/>
      <c r="BFM1" s="95"/>
      <c r="BFN1" s="95"/>
      <c r="BFO1" s="95"/>
      <c r="BFP1" s="95"/>
      <c r="BFQ1" s="95"/>
      <c r="BFR1" s="95"/>
      <c r="BFS1" s="95"/>
      <c r="BFT1" s="95"/>
      <c r="BFU1" s="95"/>
      <c r="BFV1" s="95"/>
      <c r="BFW1" s="95"/>
      <c r="BFX1" s="95"/>
      <c r="BFY1" s="95"/>
      <c r="BFZ1" s="95"/>
      <c r="BGA1" s="95"/>
      <c r="BGB1" s="95"/>
      <c r="BGC1" s="95"/>
      <c r="BGD1" s="95"/>
      <c r="BGE1" s="95"/>
      <c r="BGF1" s="95"/>
      <c r="BGG1" s="95"/>
      <c r="BGH1" s="95"/>
      <c r="BGI1" s="95"/>
      <c r="BGJ1" s="95"/>
      <c r="BGK1" s="95"/>
      <c r="BGL1" s="95"/>
      <c r="BGM1" s="95"/>
      <c r="BGN1" s="95"/>
      <c r="BGO1" s="95"/>
      <c r="BGP1" s="95"/>
      <c r="BGQ1" s="95"/>
      <c r="BGR1" s="95"/>
      <c r="BGS1" s="95"/>
      <c r="BGT1" s="95"/>
      <c r="BGU1" s="95"/>
      <c r="BGV1" s="95"/>
      <c r="BGW1" s="95"/>
      <c r="BGX1" s="95"/>
      <c r="BGY1" s="95"/>
      <c r="BGZ1" s="95"/>
      <c r="BHA1" s="95"/>
      <c r="BHB1" s="95"/>
      <c r="BHC1" s="95"/>
      <c r="BHD1" s="95"/>
      <c r="BHE1" s="95"/>
      <c r="BHF1" s="95"/>
      <c r="BHG1" s="95"/>
      <c r="BHH1" s="95"/>
      <c r="BHI1" s="95"/>
      <c r="BHJ1" s="95"/>
      <c r="BHK1" s="95"/>
      <c r="BHL1" s="95"/>
      <c r="BHM1" s="95"/>
      <c r="BHN1" s="95"/>
      <c r="BHO1" s="95"/>
      <c r="BHP1" s="95"/>
      <c r="BHQ1" s="95"/>
      <c r="BHR1" s="95"/>
      <c r="BHS1" s="95"/>
      <c r="BHT1" s="95"/>
      <c r="BHU1" s="95"/>
      <c r="BHV1" s="95"/>
      <c r="BHW1" s="95"/>
      <c r="BHX1" s="95"/>
      <c r="BHY1" s="95"/>
      <c r="BHZ1" s="95"/>
      <c r="BIA1" s="95"/>
      <c r="BIB1" s="95"/>
      <c r="BIC1" s="95"/>
      <c r="BID1" s="95"/>
      <c r="BIE1" s="95"/>
      <c r="BIF1" s="95"/>
      <c r="BIG1" s="95"/>
      <c r="BIH1" s="95"/>
      <c r="BII1" s="95"/>
      <c r="BIJ1" s="95"/>
      <c r="BIK1" s="95"/>
      <c r="BIL1" s="95"/>
      <c r="BIM1" s="95"/>
      <c r="BIN1" s="95"/>
      <c r="BIO1" s="95"/>
      <c r="BIP1" s="95"/>
      <c r="BIQ1" s="95"/>
      <c r="BIR1" s="95"/>
      <c r="BIS1" s="95"/>
      <c r="BIT1" s="95"/>
      <c r="BIU1" s="95"/>
      <c r="BIV1" s="95"/>
      <c r="BIW1" s="95"/>
      <c r="BIX1" s="95"/>
      <c r="BIY1" s="95"/>
      <c r="BIZ1" s="95"/>
      <c r="BJA1" s="95"/>
      <c r="BJB1" s="95"/>
      <c r="BJC1" s="95"/>
      <c r="BJD1" s="95"/>
      <c r="BJE1" s="95"/>
      <c r="BJF1" s="95"/>
      <c r="BJG1" s="95"/>
      <c r="BJH1" s="95"/>
      <c r="BJI1" s="95"/>
      <c r="BJJ1" s="95"/>
      <c r="BJK1" s="95"/>
      <c r="BJL1" s="95"/>
      <c r="BJM1" s="95"/>
      <c r="BJN1" s="95"/>
      <c r="BJO1" s="95"/>
      <c r="BJP1" s="95"/>
      <c r="BJQ1" s="95"/>
      <c r="BJR1" s="95"/>
      <c r="BJS1" s="95"/>
      <c r="BJT1" s="95"/>
      <c r="BJU1" s="95"/>
      <c r="BJV1" s="95"/>
      <c r="BJW1" s="95"/>
      <c r="BJX1" s="95"/>
      <c r="BJY1" s="95"/>
      <c r="BJZ1" s="95"/>
      <c r="BKA1" s="95"/>
      <c r="BKB1" s="95"/>
      <c r="BKC1" s="95"/>
      <c r="BKD1" s="95"/>
      <c r="BKE1" s="95"/>
      <c r="BKF1" s="95"/>
      <c r="BKG1" s="95"/>
      <c r="BKH1" s="95"/>
      <c r="BKI1" s="95"/>
      <c r="BKJ1" s="95"/>
      <c r="BKK1" s="95"/>
      <c r="BKL1" s="95"/>
      <c r="BKM1" s="95"/>
      <c r="BKN1" s="95"/>
      <c r="BKO1" s="95"/>
      <c r="BKP1" s="95"/>
      <c r="BKQ1" s="95"/>
      <c r="BKR1" s="95"/>
      <c r="BKS1" s="95"/>
      <c r="BKT1" s="95"/>
      <c r="BKU1" s="95"/>
      <c r="BKV1" s="95"/>
      <c r="BKW1" s="95"/>
      <c r="BKX1" s="95"/>
      <c r="BKY1" s="95"/>
      <c r="BKZ1" s="95"/>
      <c r="BLA1" s="95"/>
      <c r="BLB1" s="95"/>
      <c r="BLC1" s="95"/>
      <c r="BLD1" s="95"/>
      <c r="BLE1" s="95"/>
      <c r="BLF1" s="95"/>
      <c r="BLG1" s="95"/>
      <c r="BLH1" s="95"/>
      <c r="BLI1" s="95"/>
      <c r="BLJ1" s="95"/>
      <c r="BLK1" s="95"/>
      <c r="BLL1" s="95"/>
      <c r="BLM1" s="95"/>
      <c r="BLN1" s="95"/>
      <c r="BLO1" s="95"/>
      <c r="BLP1" s="95"/>
      <c r="BLQ1" s="95"/>
      <c r="BLR1" s="95"/>
      <c r="BLS1" s="95"/>
      <c r="BLT1" s="95"/>
      <c r="BLU1" s="95"/>
      <c r="BLV1" s="95"/>
      <c r="BLW1" s="95"/>
      <c r="BLX1" s="95"/>
      <c r="BLY1" s="95"/>
      <c r="BLZ1" s="95"/>
      <c r="BMA1" s="95"/>
      <c r="BMB1" s="95"/>
      <c r="BMC1" s="95"/>
      <c r="BMD1" s="95"/>
      <c r="BME1" s="95"/>
      <c r="BMF1" s="95"/>
      <c r="BMG1" s="95"/>
      <c r="BMH1" s="95"/>
      <c r="BMI1" s="95"/>
      <c r="BMJ1" s="95"/>
      <c r="BMK1" s="95"/>
      <c r="BML1" s="95"/>
      <c r="BMM1" s="95"/>
      <c r="BMN1" s="95"/>
      <c r="BMO1" s="95"/>
      <c r="BMP1" s="95"/>
      <c r="BMQ1" s="95"/>
      <c r="BMR1" s="95"/>
      <c r="BMS1" s="95"/>
      <c r="BMT1" s="95"/>
      <c r="BMU1" s="95"/>
      <c r="BMV1" s="95"/>
      <c r="BMW1" s="95"/>
      <c r="BMX1" s="95"/>
      <c r="BMY1" s="95"/>
      <c r="BMZ1" s="95"/>
      <c r="BNA1" s="95"/>
      <c r="BNB1" s="95"/>
      <c r="BNC1" s="95"/>
      <c r="BND1" s="95"/>
      <c r="BNE1" s="95"/>
      <c r="BNF1" s="95"/>
      <c r="BNG1" s="95"/>
      <c r="BNH1" s="95"/>
      <c r="BNI1" s="95"/>
      <c r="BNJ1" s="95"/>
      <c r="BNK1" s="95"/>
      <c r="BNL1" s="95"/>
      <c r="BNM1" s="95"/>
      <c r="BNN1" s="95"/>
      <c r="BNO1" s="95"/>
      <c r="BNP1" s="95"/>
      <c r="BNQ1" s="95"/>
      <c r="BNR1" s="95"/>
      <c r="BNS1" s="95"/>
      <c r="BNT1" s="95"/>
      <c r="BNU1" s="95"/>
      <c r="BNV1" s="95"/>
      <c r="BNW1" s="95"/>
      <c r="BNX1" s="95"/>
      <c r="BNY1" s="95"/>
      <c r="BNZ1" s="95"/>
      <c r="BOA1" s="95"/>
      <c r="BOB1" s="95"/>
      <c r="BOC1" s="95"/>
      <c r="BOD1" s="95"/>
      <c r="BOE1" s="95"/>
      <c r="BOF1" s="95"/>
      <c r="BOG1" s="95"/>
      <c r="BOH1" s="95"/>
      <c r="BOI1" s="95"/>
      <c r="BOJ1" s="95"/>
      <c r="BOK1" s="95"/>
      <c r="BOL1" s="95"/>
      <c r="BOM1" s="95"/>
      <c r="BON1" s="95"/>
      <c r="BOO1" s="95"/>
      <c r="BOP1" s="95"/>
      <c r="BOQ1" s="95"/>
      <c r="BOR1" s="95"/>
      <c r="BOS1" s="95"/>
      <c r="BOT1" s="95"/>
      <c r="BOU1" s="95"/>
      <c r="BOV1" s="95"/>
      <c r="BOW1" s="95"/>
      <c r="BOX1" s="95"/>
      <c r="BOY1" s="95"/>
      <c r="BOZ1" s="95"/>
      <c r="BPA1" s="95"/>
      <c r="BPB1" s="95"/>
      <c r="BPC1" s="95"/>
      <c r="BPD1" s="95"/>
      <c r="BPE1" s="95"/>
      <c r="BPF1" s="95"/>
      <c r="BPG1" s="95"/>
      <c r="BPH1" s="95"/>
      <c r="BPI1" s="95"/>
      <c r="BPJ1" s="95"/>
      <c r="BPK1" s="95"/>
      <c r="BPL1" s="95"/>
      <c r="BPM1" s="95"/>
      <c r="BPN1" s="95"/>
      <c r="BPO1" s="95"/>
      <c r="BPP1" s="95"/>
      <c r="BPQ1" s="95"/>
      <c r="BPR1" s="95"/>
      <c r="BPS1" s="95"/>
      <c r="BPT1" s="95"/>
      <c r="BPU1" s="95"/>
      <c r="BPV1" s="95"/>
      <c r="BPW1" s="95"/>
      <c r="BPX1" s="95"/>
      <c r="BPY1" s="95"/>
      <c r="BPZ1" s="95"/>
      <c r="BQA1" s="95"/>
      <c r="BQB1" s="95"/>
      <c r="BQC1" s="95"/>
      <c r="BQD1" s="95"/>
      <c r="BQE1" s="95"/>
      <c r="BQF1" s="95"/>
      <c r="BQG1" s="95"/>
      <c r="BQH1" s="95"/>
      <c r="BQI1" s="95"/>
      <c r="BQJ1" s="95"/>
      <c r="BQK1" s="95"/>
      <c r="BQL1" s="95"/>
      <c r="BQM1" s="95"/>
      <c r="BQN1" s="95"/>
      <c r="BQO1" s="95"/>
      <c r="BQP1" s="95"/>
      <c r="BQQ1" s="95"/>
      <c r="BQR1" s="95"/>
      <c r="BQS1" s="95"/>
      <c r="BQT1" s="95"/>
      <c r="BQU1" s="95"/>
      <c r="BQV1" s="95"/>
      <c r="BQW1" s="95"/>
      <c r="BQX1" s="95"/>
      <c r="BQY1" s="95"/>
      <c r="BQZ1" s="95"/>
      <c r="BRA1" s="95"/>
      <c r="BRB1" s="95"/>
      <c r="BRC1" s="95"/>
      <c r="BRD1" s="95"/>
      <c r="BRE1" s="95"/>
      <c r="BRF1" s="95"/>
      <c r="BRG1" s="95"/>
      <c r="BRH1" s="95"/>
      <c r="BRI1" s="95"/>
      <c r="BRJ1" s="95"/>
      <c r="BRK1" s="95"/>
      <c r="BRL1" s="95"/>
      <c r="BRM1" s="95"/>
      <c r="BRN1" s="95"/>
      <c r="BRO1" s="95"/>
      <c r="BRP1" s="95"/>
      <c r="BRQ1" s="95"/>
      <c r="BRR1" s="95"/>
      <c r="BRS1" s="95"/>
      <c r="BRT1" s="95"/>
      <c r="BRU1" s="95"/>
      <c r="BRV1" s="95"/>
      <c r="BRW1" s="95"/>
      <c r="BRX1" s="95"/>
      <c r="BRY1" s="95"/>
      <c r="BRZ1" s="95"/>
      <c r="BSA1" s="95"/>
      <c r="BSB1" s="95"/>
      <c r="BSC1" s="95"/>
      <c r="BSD1" s="95"/>
      <c r="BSE1" s="95"/>
      <c r="BSF1" s="95"/>
      <c r="BSG1" s="95"/>
      <c r="BSH1" s="95"/>
      <c r="BSI1" s="95"/>
      <c r="BSJ1" s="95"/>
      <c r="BSK1" s="95"/>
      <c r="BSL1" s="95"/>
      <c r="BSM1" s="95"/>
      <c r="BSN1" s="95"/>
      <c r="BSO1" s="95"/>
      <c r="BSP1" s="95"/>
      <c r="BSQ1" s="95"/>
      <c r="BSR1" s="95"/>
      <c r="BSS1" s="95"/>
      <c r="BST1" s="95"/>
      <c r="BSU1" s="95"/>
      <c r="BSV1" s="95"/>
      <c r="BSW1" s="95"/>
      <c r="BSX1" s="95"/>
      <c r="BSY1" s="95"/>
      <c r="BSZ1" s="95"/>
      <c r="BTA1" s="95"/>
      <c r="BTB1" s="95"/>
      <c r="BTC1" s="95"/>
      <c r="BTD1" s="95"/>
      <c r="BTE1" s="95"/>
      <c r="BTF1" s="95"/>
      <c r="BTG1" s="95"/>
      <c r="BTH1" s="95"/>
      <c r="BTI1" s="95"/>
      <c r="BTJ1" s="95"/>
      <c r="BTK1" s="95"/>
      <c r="BTL1" s="95"/>
      <c r="BTM1" s="95"/>
      <c r="BTN1" s="95"/>
      <c r="BTO1" s="95"/>
      <c r="BTP1" s="95"/>
      <c r="BTQ1" s="95"/>
      <c r="BTR1" s="95"/>
      <c r="BTS1" s="95"/>
      <c r="BTT1" s="95"/>
      <c r="BTU1" s="95"/>
      <c r="BTV1" s="95"/>
      <c r="BTW1" s="95"/>
      <c r="BTX1" s="95"/>
      <c r="BTY1" s="95"/>
      <c r="BTZ1" s="95"/>
      <c r="BUA1" s="95"/>
      <c r="BUB1" s="95"/>
      <c r="BUC1" s="95"/>
      <c r="BUD1" s="95"/>
      <c r="BUE1" s="95"/>
      <c r="BUF1" s="95"/>
      <c r="BUG1" s="95"/>
      <c r="BUH1" s="95"/>
      <c r="BUI1" s="95"/>
      <c r="BUJ1" s="95"/>
      <c r="BUK1" s="95"/>
      <c r="BUL1" s="95"/>
      <c r="BUM1" s="95"/>
      <c r="BUN1" s="95"/>
      <c r="BUO1" s="95"/>
      <c r="BUP1" s="95"/>
      <c r="BUQ1" s="95"/>
      <c r="BUR1" s="95"/>
      <c r="BUS1" s="95"/>
      <c r="BUT1" s="95"/>
      <c r="BUU1" s="95"/>
      <c r="BUV1" s="95"/>
      <c r="BUW1" s="95"/>
      <c r="BUX1" s="95"/>
      <c r="BUY1" s="95"/>
      <c r="BUZ1" s="95"/>
      <c r="BVA1" s="95"/>
      <c r="BVB1" s="95"/>
      <c r="BVC1" s="95"/>
      <c r="BVD1" s="95"/>
      <c r="BVE1" s="95"/>
      <c r="BVF1" s="95"/>
      <c r="BVG1" s="95"/>
      <c r="BVH1" s="95"/>
      <c r="BVI1" s="95"/>
      <c r="BVJ1" s="95"/>
      <c r="BVK1" s="95"/>
      <c r="BVL1" s="95"/>
      <c r="BVM1" s="95"/>
      <c r="BVN1" s="95"/>
      <c r="BVO1" s="95"/>
      <c r="BVP1" s="95"/>
      <c r="BVQ1" s="95"/>
      <c r="BVR1" s="95"/>
      <c r="BVS1" s="95"/>
      <c r="BVT1" s="95"/>
      <c r="BVU1" s="95"/>
      <c r="BVV1" s="95"/>
      <c r="BVW1" s="95"/>
      <c r="BVX1" s="95"/>
      <c r="BVY1" s="95"/>
      <c r="BVZ1" s="95"/>
      <c r="BWA1" s="95"/>
      <c r="BWB1" s="95"/>
      <c r="BWC1" s="95"/>
      <c r="BWD1" s="95"/>
      <c r="BWE1" s="95"/>
      <c r="BWF1" s="95"/>
      <c r="BWG1" s="95"/>
      <c r="BWH1" s="95"/>
      <c r="BWI1" s="95"/>
      <c r="BWJ1" s="95"/>
      <c r="BWK1" s="95"/>
      <c r="BWL1" s="95"/>
      <c r="BWM1" s="95"/>
      <c r="BWN1" s="95"/>
      <c r="BWO1" s="95"/>
      <c r="BWP1" s="95"/>
      <c r="BWQ1" s="95"/>
      <c r="BWR1" s="95"/>
      <c r="BWS1" s="95"/>
      <c r="BWT1" s="95"/>
      <c r="BWU1" s="95"/>
      <c r="BWV1" s="95"/>
      <c r="BWW1" s="95"/>
      <c r="BWX1" s="95"/>
      <c r="BWY1" s="95"/>
      <c r="BWZ1" s="95"/>
      <c r="BXA1" s="95"/>
      <c r="BXB1" s="95"/>
      <c r="BXC1" s="95"/>
      <c r="BXD1" s="95"/>
      <c r="BXE1" s="95"/>
      <c r="BXF1" s="95"/>
      <c r="BXG1" s="95"/>
      <c r="BXH1" s="95"/>
      <c r="BXI1" s="95"/>
      <c r="BXJ1" s="95"/>
      <c r="BXK1" s="95"/>
      <c r="BXL1" s="95"/>
      <c r="BXM1" s="95"/>
      <c r="BXN1" s="95"/>
      <c r="BXO1" s="95"/>
      <c r="BXP1" s="95"/>
      <c r="BXQ1" s="95"/>
      <c r="BXR1" s="95"/>
      <c r="BXS1" s="95"/>
      <c r="BXT1" s="95"/>
      <c r="BXU1" s="95"/>
      <c r="BXV1" s="95"/>
      <c r="BXW1" s="95"/>
      <c r="BXX1" s="95"/>
      <c r="BXY1" s="95"/>
      <c r="BXZ1" s="95"/>
      <c r="BYA1" s="95"/>
      <c r="BYB1" s="95"/>
      <c r="BYC1" s="95"/>
      <c r="BYD1" s="95"/>
      <c r="BYE1" s="95"/>
      <c r="BYF1" s="95"/>
      <c r="BYG1" s="95"/>
      <c r="BYH1" s="95"/>
      <c r="BYI1" s="95"/>
      <c r="BYJ1" s="95"/>
      <c r="BYK1" s="95"/>
      <c r="BYL1" s="95"/>
      <c r="BYM1" s="95"/>
      <c r="BYN1" s="95"/>
      <c r="BYO1" s="95"/>
      <c r="BYP1" s="95"/>
      <c r="BYQ1" s="95"/>
      <c r="BYR1" s="95"/>
      <c r="BYS1" s="95"/>
      <c r="BYT1" s="95"/>
      <c r="BYU1" s="95"/>
      <c r="BYV1" s="95"/>
      <c r="BYW1" s="95"/>
      <c r="BYX1" s="95"/>
      <c r="BYY1" s="95"/>
      <c r="BYZ1" s="95"/>
      <c r="BZA1" s="95"/>
      <c r="BZB1" s="95"/>
      <c r="BZC1" s="95"/>
      <c r="BZD1" s="95"/>
      <c r="BZE1" s="95"/>
      <c r="BZF1" s="95"/>
      <c r="BZG1" s="95"/>
      <c r="BZH1" s="95"/>
      <c r="BZI1" s="95"/>
      <c r="BZJ1" s="95"/>
      <c r="BZK1" s="95"/>
      <c r="BZL1" s="95"/>
      <c r="BZM1" s="95"/>
      <c r="BZN1" s="95"/>
      <c r="BZO1" s="95"/>
      <c r="BZP1" s="95"/>
      <c r="BZQ1" s="95"/>
      <c r="BZR1" s="95"/>
      <c r="BZS1" s="95"/>
      <c r="BZT1" s="95"/>
      <c r="BZU1" s="95"/>
      <c r="BZV1" s="95"/>
      <c r="BZW1" s="95"/>
      <c r="BZX1" s="95"/>
      <c r="BZY1" s="95"/>
      <c r="BZZ1" s="95"/>
      <c r="CAA1" s="95"/>
      <c r="CAB1" s="95"/>
      <c r="CAC1" s="95"/>
      <c r="CAD1" s="95"/>
      <c r="CAE1" s="95"/>
      <c r="CAF1" s="95"/>
      <c r="CAG1" s="95"/>
      <c r="CAH1" s="95"/>
      <c r="CAI1" s="95"/>
      <c r="CAJ1" s="95"/>
      <c r="CAK1" s="95"/>
      <c r="CAL1" s="95"/>
      <c r="CAM1" s="95"/>
      <c r="CAN1" s="95"/>
      <c r="CAO1" s="95"/>
      <c r="CAP1" s="95"/>
      <c r="CAQ1" s="95"/>
      <c r="CAR1" s="95"/>
      <c r="CAS1" s="95"/>
      <c r="CAT1" s="95"/>
      <c r="CAU1" s="95"/>
      <c r="CAV1" s="95"/>
      <c r="CAW1" s="95"/>
      <c r="CAX1" s="95"/>
      <c r="CAY1" s="95"/>
      <c r="CAZ1" s="95"/>
      <c r="CBA1" s="95"/>
      <c r="CBB1" s="95"/>
      <c r="CBC1" s="95"/>
      <c r="CBD1" s="95"/>
      <c r="CBE1" s="95"/>
      <c r="CBF1" s="95"/>
      <c r="CBG1" s="95"/>
      <c r="CBH1" s="95"/>
      <c r="CBI1" s="95"/>
      <c r="CBJ1" s="95"/>
      <c r="CBK1" s="95"/>
      <c r="CBL1" s="95"/>
      <c r="CBM1" s="95"/>
      <c r="CBN1" s="95"/>
      <c r="CBO1" s="95"/>
      <c r="CBP1" s="95"/>
      <c r="CBQ1" s="95"/>
      <c r="CBR1" s="95"/>
      <c r="CBS1" s="95"/>
      <c r="CBT1" s="95"/>
      <c r="CBU1" s="95"/>
      <c r="CBV1" s="95"/>
      <c r="CBW1" s="95"/>
      <c r="CBX1" s="95"/>
      <c r="CBY1" s="95"/>
      <c r="CBZ1" s="95"/>
      <c r="CCA1" s="95"/>
      <c r="CCB1" s="95"/>
      <c r="CCC1" s="95"/>
      <c r="CCD1" s="95"/>
      <c r="CCE1" s="95"/>
      <c r="CCF1" s="95"/>
      <c r="CCG1" s="95"/>
      <c r="CCH1" s="95"/>
      <c r="CCI1" s="95"/>
      <c r="CCJ1" s="95"/>
      <c r="CCK1" s="95"/>
      <c r="CCL1" s="95"/>
      <c r="CCM1" s="95"/>
      <c r="CCN1" s="95"/>
      <c r="CCO1" s="95"/>
      <c r="CCP1" s="95"/>
      <c r="CCQ1" s="95"/>
      <c r="CCR1" s="95"/>
      <c r="CCS1" s="95"/>
      <c r="CCT1" s="95"/>
      <c r="CCU1" s="95"/>
      <c r="CCV1" s="95"/>
      <c r="CCW1" s="95"/>
      <c r="CCX1" s="95"/>
      <c r="CCY1" s="95"/>
      <c r="CCZ1" s="95"/>
      <c r="CDA1" s="95"/>
      <c r="CDB1" s="95"/>
      <c r="CDC1" s="95"/>
      <c r="CDD1" s="95"/>
      <c r="CDE1" s="95"/>
      <c r="CDF1" s="95"/>
      <c r="CDG1" s="95"/>
      <c r="CDH1" s="95"/>
      <c r="CDI1" s="95"/>
      <c r="CDJ1" s="95"/>
      <c r="CDK1" s="95"/>
      <c r="CDL1" s="95"/>
      <c r="CDM1" s="95"/>
      <c r="CDN1" s="95"/>
      <c r="CDO1" s="95"/>
      <c r="CDP1" s="95"/>
      <c r="CDQ1" s="95"/>
      <c r="CDR1" s="95"/>
      <c r="CDS1" s="95"/>
      <c r="CDT1" s="95"/>
      <c r="CDU1" s="95"/>
      <c r="CDV1" s="95"/>
      <c r="CDW1" s="95"/>
      <c r="CDX1" s="95"/>
      <c r="CDY1" s="95"/>
      <c r="CDZ1" s="95"/>
      <c r="CEA1" s="95"/>
      <c r="CEB1" s="95"/>
      <c r="CEC1" s="95"/>
      <c r="CED1" s="95"/>
      <c r="CEE1" s="95"/>
      <c r="CEF1" s="95"/>
      <c r="CEG1" s="95"/>
      <c r="CEH1" s="95"/>
      <c r="CEI1" s="95"/>
      <c r="CEJ1" s="95"/>
      <c r="CEK1" s="95"/>
      <c r="CEL1" s="95"/>
      <c r="CEM1" s="95"/>
      <c r="CEN1" s="95"/>
      <c r="CEO1" s="95"/>
      <c r="CEP1" s="95"/>
      <c r="CEQ1" s="95"/>
      <c r="CER1" s="95"/>
      <c r="CES1" s="95"/>
      <c r="CET1" s="95"/>
      <c r="CEU1" s="95"/>
      <c r="CEV1" s="95"/>
      <c r="CEW1" s="95"/>
      <c r="CEX1" s="95"/>
      <c r="CEY1" s="95"/>
      <c r="CEZ1" s="95"/>
      <c r="CFA1" s="95"/>
      <c r="CFB1" s="95"/>
      <c r="CFC1" s="95"/>
      <c r="CFD1" s="95"/>
      <c r="CFE1" s="95"/>
      <c r="CFF1" s="95"/>
      <c r="CFG1" s="95"/>
      <c r="CFH1" s="95"/>
      <c r="CFI1" s="95"/>
      <c r="CFJ1" s="95"/>
      <c r="CFK1" s="95"/>
      <c r="CFL1" s="95"/>
      <c r="CFM1" s="95"/>
      <c r="CFN1" s="95"/>
      <c r="CFO1" s="95"/>
      <c r="CFP1" s="95"/>
      <c r="CFQ1" s="95"/>
      <c r="CFR1" s="95"/>
      <c r="CFS1" s="95"/>
      <c r="CFT1" s="95"/>
      <c r="CFU1" s="95"/>
      <c r="CFV1" s="95"/>
      <c r="CFW1" s="95"/>
      <c r="CFX1" s="95"/>
      <c r="CFY1" s="95"/>
      <c r="CFZ1" s="95"/>
      <c r="CGA1" s="95"/>
      <c r="CGB1" s="95"/>
      <c r="CGC1" s="95"/>
      <c r="CGD1" s="95"/>
      <c r="CGE1" s="95"/>
      <c r="CGF1" s="95"/>
      <c r="CGG1" s="95"/>
      <c r="CGH1" s="95"/>
      <c r="CGI1" s="95"/>
      <c r="CGJ1" s="95"/>
      <c r="CGK1" s="95"/>
      <c r="CGL1" s="95"/>
      <c r="CGM1" s="95"/>
      <c r="CGN1" s="95"/>
      <c r="CGO1" s="95"/>
      <c r="CGP1" s="95"/>
      <c r="CGQ1" s="95"/>
      <c r="CGR1" s="95"/>
      <c r="CGS1" s="95"/>
      <c r="CGT1" s="95"/>
      <c r="CGU1" s="95"/>
      <c r="CGV1" s="95"/>
      <c r="CGW1" s="95"/>
      <c r="CGX1" s="95"/>
      <c r="CGY1" s="95"/>
      <c r="CGZ1" s="95"/>
      <c r="CHA1" s="95"/>
      <c r="CHB1" s="95"/>
      <c r="CHC1" s="95"/>
      <c r="CHD1" s="95"/>
      <c r="CHE1" s="95"/>
      <c r="CHF1" s="95"/>
      <c r="CHG1" s="95"/>
      <c r="CHH1" s="95"/>
      <c r="CHI1" s="95"/>
      <c r="CHJ1" s="95"/>
      <c r="CHK1" s="95"/>
      <c r="CHL1" s="95"/>
      <c r="CHM1" s="95"/>
      <c r="CHN1" s="95"/>
      <c r="CHO1" s="95"/>
      <c r="CHP1" s="95"/>
      <c r="CHQ1" s="95"/>
      <c r="CHR1" s="95"/>
      <c r="CHS1" s="95"/>
      <c r="CHT1" s="95"/>
      <c r="CHU1" s="95"/>
      <c r="CHV1" s="95"/>
      <c r="CHW1" s="95"/>
      <c r="CHX1" s="95"/>
      <c r="CHY1" s="95"/>
      <c r="CHZ1" s="95"/>
      <c r="CIA1" s="95"/>
      <c r="CIB1" s="95"/>
      <c r="CIC1" s="95"/>
      <c r="CID1" s="95"/>
      <c r="CIE1" s="95"/>
      <c r="CIF1" s="95"/>
      <c r="CIG1" s="95"/>
      <c r="CIH1" s="95"/>
      <c r="CII1" s="95"/>
      <c r="CIJ1" s="95"/>
      <c r="CIK1" s="95"/>
      <c r="CIL1" s="95"/>
      <c r="CIM1" s="95"/>
      <c r="CIN1" s="95"/>
      <c r="CIO1" s="95"/>
      <c r="CIP1" s="95"/>
      <c r="CIQ1" s="95"/>
      <c r="CIR1" s="95"/>
      <c r="CIS1" s="95"/>
      <c r="CIT1" s="95"/>
      <c r="CIU1" s="95"/>
      <c r="CIV1" s="95"/>
      <c r="CIW1" s="95"/>
      <c r="CIX1" s="95"/>
      <c r="CIY1" s="95"/>
      <c r="CIZ1" s="95"/>
      <c r="CJA1" s="95"/>
      <c r="CJB1" s="95"/>
      <c r="CJC1" s="95"/>
      <c r="CJD1" s="95"/>
      <c r="CJE1" s="95"/>
      <c r="CJF1" s="95"/>
      <c r="CJG1" s="95"/>
      <c r="CJH1" s="95"/>
      <c r="CJI1" s="95"/>
      <c r="CJJ1" s="95"/>
      <c r="CJK1" s="95"/>
      <c r="CJL1" s="95"/>
      <c r="CJM1" s="95"/>
      <c r="CJN1" s="95"/>
      <c r="CJO1" s="95"/>
      <c r="CJP1" s="95"/>
      <c r="CJQ1" s="95"/>
      <c r="CJR1" s="95"/>
      <c r="CJS1" s="95"/>
      <c r="CJT1" s="95"/>
      <c r="CJU1" s="95"/>
      <c r="CJV1" s="95"/>
      <c r="CJW1" s="95"/>
      <c r="CJX1" s="95"/>
      <c r="CJY1" s="95"/>
      <c r="CJZ1" s="95"/>
      <c r="CKA1" s="95"/>
      <c r="CKB1" s="95"/>
      <c r="CKC1" s="95"/>
      <c r="CKD1" s="95"/>
      <c r="CKE1" s="95"/>
      <c r="CKF1" s="95"/>
      <c r="CKG1" s="95"/>
      <c r="CKH1" s="95"/>
      <c r="CKI1" s="95"/>
      <c r="CKJ1" s="95"/>
      <c r="CKK1" s="95"/>
      <c r="CKL1" s="95"/>
      <c r="CKM1" s="95"/>
      <c r="CKN1" s="95"/>
      <c r="CKO1" s="95"/>
      <c r="CKP1" s="95"/>
      <c r="CKQ1" s="95"/>
      <c r="CKR1" s="95"/>
      <c r="CKS1" s="95"/>
      <c r="CKT1" s="95"/>
      <c r="CKU1" s="95"/>
      <c r="CKV1" s="95"/>
      <c r="CKW1" s="95"/>
      <c r="CKX1" s="95"/>
      <c r="CKY1" s="95"/>
      <c r="CKZ1" s="95"/>
      <c r="CLA1" s="95"/>
      <c r="CLB1" s="95"/>
      <c r="CLC1" s="95"/>
      <c r="CLD1" s="95"/>
      <c r="CLE1" s="95"/>
      <c r="CLF1" s="95"/>
      <c r="CLG1" s="95"/>
      <c r="CLH1" s="95"/>
      <c r="CLI1" s="95"/>
      <c r="CLJ1" s="95"/>
      <c r="CLK1" s="95"/>
      <c r="CLL1" s="95"/>
      <c r="CLM1" s="95"/>
      <c r="CLN1" s="95"/>
      <c r="CLO1" s="95"/>
      <c r="CLP1" s="95"/>
      <c r="CLQ1" s="95"/>
      <c r="CLR1" s="95"/>
      <c r="CLS1" s="95"/>
      <c r="CLT1" s="95"/>
      <c r="CLU1" s="95"/>
      <c r="CLV1" s="95"/>
      <c r="CLW1" s="95"/>
      <c r="CLX1" s="95"/>
      <c r="CLY1" s="95"/>
      <c r="CLZ1" s="95"/>
      <c r="CMA1" s="95"/>
      <c r="CMB1" s="95"/>
      <c r="CMC1" s="95"/>
      <c r="CMD1" s="95"/>
      <c r="CME1" s="95"/>
      <c r="CMF1" s="95"/>
      <c r="CMG1" s="95"/>
      <c r="CMH1" s="95"/>
      <c r="CMI1" s="95"/>
      <c r="CMJ1" s="95"/>
      <c r="CMK1" s="95"/>
      <c r="CML1" s="95"/>
      <c r="CMM1" s="95"/>
      <c r="CMN1" s="95"/>
      <c r="CMO1" s="95"/>
      <c r="CMP1" s="95"/>
      <c r="CMQ1" s="95"/>
      <c r="CMR1" s="95"/>
      <c r="CMS1" s="95"/>
      <c r="CMT1" s="95"/>
      <c r="CMU1" s="95"/>
      <c r="CMV1" s="95"/>
      <c r="CMW1" s="95"/>
      <c r="CMX1" s="95"/>
      <c r="CMY1" s="95"/>
      <c r="CMZ1" s="95"/>
      <c r="CNA1" s="95"/>
      <c r="CNB1" s="95"/>
      <c r="CNC1" s="95"/>
      <c r="CND1" s="95"/>
      <c r="CNE1" s="95"/>
      <c r="CNF1" s="95"/>
      <c r="CNG1" s="95"/>
      <c r="CNH1" s="95"/>
      <c r="CNI1" s="95"/>
      <c r="CNJ1" s="95"/>
      <c r="CNK1" s="95"/>
      <c r="CNL1" s="95"/>
      <c r="CNM1" s="95"/>
      <c r="CNN1" s="95"/>
      <c r="CNO1" s="95"/>
      <c r="CNP1" s="95"/>
      <c r="CNQ1" s="95"/>
      <c r="CNR1" s="95"/>
      <c r="CNS1" s="95"/>
      <c r="CNT1" s="95"/>
      <c r="CNU1" s="95"/>
      <c r="CNV1" s="95"/>
      <c r="CNW1" s="95"/>
      <c r="CNX1" s="95"/>
      <c r="CNY1" s="95"/>
      <c r="CNZ1" s="95"/>
      <c r="COA1" s="95"/>
      <c r="COB1" s="95"/>
      <c r="COC1" s="95"/>
      <c r="COD1" s="95"/>
      <c r="COE1" s="95"/>
      <c r="COF1" s="95"/>
      <c r="COG1" s="95"/>
      <c r="COH1" s="95"/>
      <c r="COI1" s="95"/>
      <c r="COJ1" s="95"/>
      <c r="COK1" s="95"/>
      <c r="COL1" s="95"/>
      <c r="COM1" s="95"/>
      <c r="CON1" s="95"/>
      <c r="COO1" s="95"/>
      <c r="COP1" s="95"/>
      <c r="COQ1" s="95"/>
      <c r="COR1" s="95"/>
      <c r="COS1" s="95"/>
      <c r="COT1" s="95"/>
      <c r="COU1" s="95"/>
      <c r="COV1" s="95"/>
      <c r="COW1" s="95"/>
      <c r="COX1" s="95"/>
      <c r="COY1" s="95"/>
      <c r="COZ1" s="95"/>
      <c r="CPA1" s="95"/>
      <c r="CPB1" s="95"/>
      <c r="CPC1" s="95"/>
      <c r="CPD1" s="95"/>
      <c r="CPE1" s="95"/>
      <c r="CPF1" s="95"/>
      <c r="CPG1" s="95"/>
      <c r="CPH1" s="95"/>
      <c r="CPI1" s="95"/>
      <c r="CPJ1" s="95"/>
      <c r="CPK1" s="95"/>
      <c r="CPL1" s="95"/>
      <c r="CPM1" s="95"/>
      <c r="CPN1" s="95"/>
      <c r="CPO1" s="95"/>
      <c r="CPP1" s="95"/>
      <c r="CPQ1" s="95"/>
      <c r="CPR1" s="95"/>
      <c r="CPS1" s="95"/>
      <c r="CPT1" s="95"/>
      <c r="CPU1" s="95"/>
      <c r="CPV1" s="95"/>
      <c r="CPW1" s="95"/>
      <c r="CPX1" s="95"/>
      <c r="CPY1" s="95"/>
      <c r="CPZ1" s="95"/>
      <c r="CQA1" s="95"/>
      <c r="CQB1" s="95"/>
      <c r="CQC1" s="95"/>
      <c r="CQD1" s="95"/>
      <c r="CQE1" s="95"/>
      <c r="CQF1" s="95"/>
      <c r="CQG1" s="95"/>
      <c r="CQH1" s="95"/>
      <c r="CQI1" s="95"/>
      <c r="CQJ1" s="95"/>
      <c r="CQK1" s="95"/>
      <c r="CQL1" s="95"/>
      <c r="CQM1" s="95"/>
      <c r="CQN1" s="95"/>
      <c r="CQO1" s="95"/>
      <c r="CQP1" s="95"/>
      <c r="CQQ1" s="95"/>
      <c r="CQR1" s="95"/>
      <c r="CQS1" s="95"/>
      <c r="CQT1" s="95"/>
      <c r="CQU1" s="95"/>
      <c r="CQV1" s="95"/>
      <c r="CQW1" s="95"/>
      <c r="CQX1" s="95"/>
      <c r="CQY1" s="95"/>
      <c r="CQZ1" s="95"/>
      <c r="CRA1" s="95"/>
      <c r="CRB1" s="95"/>
      <c r="CRC1" s="95"/>
      <c r="CRD1" s="95"/>
      <c r="CRE1" s="95"/>
      <c r="CRF1" s="95"/>
      <c r="CRG1" s="95"/>
      <c r="CRH1" s="95"/>
      <c r="CRI1" s="95"/>
      <c r="CRJ1" s="95"/>
      <c r="CRK1" s="95"/>
      <c r="CRL1" s="95"/>
      <c r="CRM1" s="95"/>
      <c r="CRN1" s="95"/>
      <c r="CRO1" s="95"/>
      <c r="CRP1" s="95"/>
      <c r="CRQ1" s="95"/>
      <c r="CRR1" s="95"/>
      <c r="CRS1" s="95"/>
      <c r="CRT1" s="95"/>
      <c r="CRU1" s="95"/>
      <c r="CRV1" s="95"/>
      <c r="CRW1" s="95"/>
      <c r="CRX1" s="95"/>
      <c r="CRY1" s="95"/>
      <c r="CRZ1" s="95"/>
      <c r="CSA1" s="95"/>
      <c r="CSB1" s="95"/>
      <c r="CSC1" s="95"/>
      <c r="CSD1" s="95"/>
      <c r="CSE1" s="95"/>
      <c r="CSF1" s="95"/>
      <c r="CSG1" s="95"/>
      <c r="CSH1" s="95"/>
      <c r="CSI1" s="95"/>
      <c r="CSJ1" s="95"/>
      <c r="CSK1" s="95"/>
      <c r="CSL1" s="95"/>
      <c r="CSM1" s="95"/>
      <c r="CSN1" s="95"/>
      <c r="CSO1" s="95"/>
      <c r="CSP1" s="95"/>
      <c r="CSQ1" s="95"/>
      <c r="CSR1" s="95"/>
      <c r="CSS1" s="95"/>
      <c r="CST1" s="95"/>
      <c r="CSU1" s="95"/>
      <c r="CSV1" s="95"/>
      <c r="CSW1" s="95"/>
      <c r="CSX1" s="95"/>
      <c r="CSY1" s="95"/>
      <c r="CSZ1" s="95"/>
      <c r="CTA1" s="95"/>
      <c r="CTB1" s="95"/>
      <c r="CTC1" s="95"/>
      <c r="CTD1" s="95"/>
      <c r="CTE1" s="95"/>
      <c r="CTF1" s="95"/>
      <c r="CTG1" s="95"/>
      <c r="CTH1" s="95"/>
      <c r="CTI1" s="95"/>
      <c r="CTJ1" s="95"/>
      <c r="CTK1" s="95"/>
      <c r="CTL1" s="95"/>
      <c r="CTM1" s="95"/>
      <c r="CTN1" s="95"/>
      <c r="CTO1" s="95"/>
      <c r="CTP1" s="95"/>
      <c r="CTQ1" s="95"/>
      <c r="CTR1" s="95"/>
      <c r="CTS1" s="95"/>
      <c r="CTT1" s="95"/>
      <c r="CTU1" s="95"/>
      <c r="CTV1" s="95"/>
      <c r="CTW1" s="95"/>
      <c r="CTX1" s="95"/>
      <c r="CTY1" s="95"/>
      <c r="CTZ1" s="95"/>
      <c r="CUA1" s="95"/>
      <c r="CUB1" s="95"/>
      <c r="CUC1" s="95"/>
      <c r="CUD1" s="95"/>
      <c r="CUE1" s="95"/>
      <c r="CUF1" s="95"/>
      <c r="CUG1" s="95"/>
      <c r="CUH1" s="95"/>
      <c r="CUI1" s="95"/>
      <c r="CUJ1" s="95"/>
      <c r="CUK1" s="95"/>
      <c r="CUL1" s="95"/>
      <c r="CUM1" s="95"/>
      <c r="CUN1" s="95"/>
      <c r="CUO1" s="95"/>
      <c r="CUP1" s="95"/>
      <c r="CUQ1" s="95"/>
      <c r="CUR1" s="95"/>
      <c r="CUS1" s="95"/>
      <c r="CUT1" s="95"/>
      <c r="CUU1" s="95"/>
      <c r="CUV1" s="95"/>
      <c r="CUW1" s="95"/>
      <c r="CUX1" s="95"/>
      <c r="CUY1" s="95"/>
      <c r="CUZ1" s="95"/>
      <c r="CVA1" s="95"/>
      <c r="CVB1" s="95"/>
      <c r="CVC1" s="95"/>
      <c r="CVD1" s="95"/>
      <c r="CVE1" s="95"/>
      <c r="CVF1" s="95"/>
      <c r="CVG1" s="95"/>
      <c r="CVH1" s="95"/>
      <c r="CVI1" s="95"/>
      <c r="CVJ1" s="95"/>
      <c r="CVK1" s="95"/>
      <c r="CVL1" s="95"/>
      <c r="CVM1" s="95"/>
      <c r="CVN1" s="95"/>
      <c r="CVO1" s="95"/>
      <c r="CVP1" s="95"/>
      <c r="CVQ1" s="95"/>
      <c r="CVR1" s="95"/>
      <c r="CVS1" s="95"/>
      <c r="CVT1" s="95"/>
      <c r="CVU1" s="95"/>
      <c r="CVV1" s="95"/>
      <c r="CVW1" s="95"/>
      <c r="CVX1" s="95"/>
      <c r="CVY1" s="95"/>
      <c r="CVZ1" s="95"/>
      <c r="CWA1" s="95"/>
      <c r="CWB1" s="95"/>
      <c r="CWC1" s="95"/>
      <c r="CWD1" s="95"/>
      <c r="CWE1" s="95"/>
      <c r="CWF1" s="95"/>
      <c r="CWG1" s="95"/>
      <c r="CWH1" s="95"/>
      <c r="CWI1" s="95"/>
      <c r="CWJ1" s="95"/>
      <c r="CWK1" s="95"/>
      <c r="CWL1" s="95"/>
      <c r="CWM1" s="95"/>
      <c r="CWN1" s="95"/>
      <c r="CWO1" s="95"/>
      <c r="CWP1" s="95"/>
      <c r="CWQ1" s="95"/>
      <c r="CWR1" s="95"/>
      <c r="CWS1" s="95"/>
      <c r="CWT1" s="95"/>
      <c r="CWU1" s="95"/>
      <c r="CWV1" s="95"/>
      <c r="CWW1" s="95"/>
      <c r="CWX1" s="95"/>
      <c r="CWY1" s="95"/>
      <c r="CWZ1" s="95"/>
      <c r="CXA1" s="95"/>
      <c r="CXB1" s="95"/>
      <c r="CXC1" s="95"/>
      <c r="CXD1" s="95"/>
      <c r="CXE1" s="95"/>
      <c r="CXF1" s="95"/>
      <c r="CXG1" s="95"/>
      <c r="CXH1" s="95"/>
      <c r="CXI1" s="95"/>
      <c r="CXJ1" s="95"/>
      <c r="CXK1" s="95"/>
      <c r="CXL1" s="95"/>
      <c r="CXM1" s="95"/>
      <c r="CXN1" s="95"/>
      <c r="CXO1" s="95"/>
      <c r="CXP1" s="95"/>
      <c r="CXQ1" s="95"/>
      <c r="CXR1" s="95"/>
      <c r="CXS1" s="95"/>
      <c r="CXT1" s="95"/>
      <c r="CXU1" s="95"/>
      <c r="CXV1" s="95"/>
      <c r="CXW1" s="95"/>
      <c r="CXX1" s="95"/>
      <c r="CXY1" s="95"/>
      <c r="CXZ1" s="95"/>
      <c r="CYA1" s="95"/>
      <c r="CYB1" s="95"/>
      <c r="CYC1" s="95"/>
      <c r="CYD1" s="95"/>
      <c r="CYE1" s="95"/>
      <c r="CYF1" s="95"/>
      <c r="CYG1" s="95"/>
      <c r="CYH1" s="95"/>
      <c r="CYI1" s="95"/>
      <c r="CYJ1" s="95"/>
      <c r="CYK1" s="95"/>
      <c r="CYL1" s="95"/>
      <c r="CYM1" s="95"/>
      <c r="CYN1" s="95"/>
      <c r="CYO1" s="95"/>
      <c r="CYP1" s="95"/>
      <c r="CYQ1" s="95"/>
      <c r="CYR1" s="95"/>
      <c r="CYS1" s="95"/>
      <c r="CYT1" s="95"/>
      <c r="CYU1" s="95"/>
      <c r="CYV1" s="95"/>
      <c r="CYW1" s="95"/>
      <c r="CYX1" s="95"/>
      <c r="CYY1" s="95"/>
      <c r="CYZ1" s="95"/>
      <c r="CZA1" s="95"/>
      <c r="CZB1" s="95"/>
      <c r="CZC1" s="95"/>
      <c r="CZD1" s="95"/>
      <c r="CZE1" s="95"/>
      <c r="CZF1" s="95"/>
      <c r="CZG1" s="95"/>
      <c r="CZH1" s="95"/>
      <c r="CZI1" s="95"/>
      <c r="CZJ1" s="95"/>
      <c r="CZK1" s="95"/>
      <c r="CZL1" s="95"/>
      <c r="CZM1" s="95"/>
      <c r="CZN1" s="95"/>
      <c r="CZO1" s="95"/>
      <c r="CZP1" s="95"/>
      <c r="CZQ1" s="95"/>
      <c r="CZR1" s="95"/>
      <c r="CZS1" s="95"/>
      <c r="CZT1" s="95"/>
      <c r="CZU1" s="95"/>
      <c r="CZV1" s="95"/>
      <c r="CZW1" s="95"/>
      <c r="CZX1" s="95"/>
      <c r="CZY1" s="95"/>
      <c r="CZZ1" s="95"/>
      <c r="DAA1" s="95"/>
      <c r="DAB1" s="95"/>
      <c r="DAC1" s="95"/>
      <c r="DAD1" s="95"/>
      <c r="DAE1" s="95"/>
      <c r="DAF1" s="95"/>
      <c r="DAG1" s="95"/>
      <c r="DAH1" s="95"/>
      <c r="DAI1" s="95"/>
      <c r="DAJ1" s="95"/>
      <c r="DAK1" s="95"/>
      <c r="DAL1" s="95"/>
      <c r="DAM1" s="95"/>
      <c r="DAN1" s="95"/>
      <c r="DAO1" s="95"/>
      <c r="DAP1" s="95"/>
      <c r="DAQ1" s="95"/>
      <c r="DAR1" s="95"/>
      <c r="DAS1" s="95"/>
      <c r="DAT1" s="95"/>
      <c r="DAU1" s="95"/>
      <c r="DAV1" s="95"/>
      <c r="DAW1" s="95"/>
      <c r="DAX1" s="95"/>
      <c r="DAY1" s="95"/>
      <c r="DAZ1" s="95"/>
      <c r="DBA1" s="95"/>
      <c r="DBB1" s="95"/>
      <c r="DBC1" s="95"/>
      <c r="DBD1" s="95"/>
      <c r="DBE1" s="95"/>
      <c r="DBF1" s="95"/>
      <c r="DBG1" s="95"/>
      <c r="DBH1" s="95"/>
      <c r="DBI1" s="95"/>
      <c r="DBJ1" s="95"/>
      <c r="DBK1" s="95"/>
      <c r="DBL1" s="95"/>
      <c r="DBM1" s="95"/>
      <c r="DBN1" s="95"/>
      <c r="DBO1" s="95"/>
      <c r="DBP1" s="95"/>
      <c r="DBQ1" s="95"/>
      <c r="DBR1" s="95"/>
      <c r="DBS1" s="95"/>
      <c r="DBT1" s="95"/>
      <c r="DBU1" s="95"/>
      <c r="DBV1" s="95"/>
      <c r="DBW1" s="95"/>
      <c r="DBX1" s="95"/>
      <c r="DBY1" s="95"/>
      <c r="DBZ1" s="95"/>
      <c r="DCA1" s="95"/>
      <c r="DCB1" s="95"/>
      <c r="DCC1" s="95"/>
      <c r="DCD1" s="95"/>
      <c r="DCE1" s="95"/>
      <c r="DCF1" s="95"/>
      <c r="DCG1" s="95"/>
      <c r="DCH1" s="95"/>
      <c r="DCI1" s="95"/>
      <c r="DCJ1" s="95"/>
      <c r="DCK1" s="95"/>
      <c r="DCL1" s="95"/>
      <c r="DCM1" s="95"/>
      <c r="DCN1" s="95"/>
      <c r="DCO1" s="95"/>
      <c r="DCP1" s="95"/>
      <c r="DCQ1" s="95"/>
      <c r="DCR1" s="95"/>
      <c r="DCS1" s="95"/>
      <c r="DCT1" s="95"/>
      <c r="DCU1" s="95"/>
      <c r="DCV1" s="95"/>
      <c r="DCW1" s="95"/>
      <c r="DCX1" s="95"/>
      <c r="DCY1" s="95"/>
      <c r="DCZ1" s="95"/>
      <c r="DDA1" s="95"/>
      <c r="DDB1" s="95"/>
      <c r="DDC1" s="95"/>
      <c r="DDD1" s="95"/>
      <c r="DDE1" s="95"/>
      <c r="DDF1" s="95"/>
      <c r="DDG1" s="95"/>
      <c r="DDH1" s="95"/>
      <c r="DDI1" s="95"/>
      <c r="DDJ1" s="95"/>
      <c r="DDK1" s="95"/>
      <c r="DDL1" s="95"/>
      <c r="DDM1" s="95"/>
      <c r="DDN1" s="95"/>
      <c r="DDO1" s="95"/>
      <c r="DDP1" s="95"/>
      <c r="DDQ1" s="95"/>
      <c r="DDR1" s="95"/>
      <c r="DDS1" s="95"/>
      <c r="DDT1" s="95"/>
      <c r="DDU1" s="95"/>
      <c r="DDV1" s="95"/>
      <c r="DDW1" s="95"/>
      <c r="DDX1" s="95"/>
      <c r="DDY1" s="95"/>
      <c r="DDZ1" s="95"/>
      <c r="DEA1" s="95"/>
      <c r="DEB1" s="95"/>
      <c r="DEC1" s="95"/>
      <c r="DED1" s="95"/>
      <c r="DEE1" s="95"/>
      <c r="DEF1" s="95"/>
      <c r="DEG1" s="95"/>
      <c r="DEH1" s="95"/>
      <c r="DEI1" s="95"/>
      <c r="DEJ1" s="95"/>
      <c r="DEK1" s="95"/>
      <c r="DEL1" s="95"/>
      <c r="DEM1" s="95"/>
      <c r="DEN1" s="95"/>
      <c r="DEO1" s="95"/>
      <c r="DEP1" s="95"/>
      <c r="DEQ1" s="95"/>
      <c r="DER1" s="95"/>
      <c r="DES1" s="95"/>
      <c r="DET1" s="95"/>
      <c r="DEU1" s="95"/>
      <c r="DEV1" s="95"/>
      <c r="DEW1" s="95"/>
      <c r="DEX1" s="95"/>
      <c r="DEY1" s="95"/>
      <c r="DEZ1" s="95"/>
      <c r="DFA1" s="95"/>
      <c r="DFB1" s="95"/>
      <c r="DFC1" s="95"/>
      <c r="DFD1" s="95"/>
      <c r="DFE1" s="95"/>
      <c r="DFF1" s="95"/>
      <c r="DFG1" s="95"/>
      <c r="DFH1" s="95"/>
      <c r="DFI1" s="95"/>
      <c r="DFJ1" s="95"/>
      <c r="DFK1" s="95"/>
      <c r="DFL1" s="95"/>
      <c r="DFM1" s="95"/>
      <c r="DFN1" s="95"/>
      <c r="DFO1" s="95"/>
      <c r="DFP1" s="95"/>
      <c r="DFQ1" s="95"/>
      <c r="DFR1" s="95"/>
      <c r="DFS1" s="95"/>
      <c r="DFT1" s="95"/>
      <c r="DFU1" s="95"/>
      <c r="DFV1" s="95"/>
      <c r="DFW1" s="95"/>
      <c r="DFX1" s="95"/>
      <c r="DFY1" s="95"/>
      <c r="DFZ1" s="95"/>
      <c r="DGA1" s="95"/>
      <c r="DGB1" s="95"/>
      <c r="DGC1" s="95"/>
      <c r="DGD1" s="95"/>
      <c r="DGE1" s="95"/>
      <c r="DGF1" s="95"/>
      <c r="DGG1" s="95"/>
      <c r="DGH1" s="95"/>
      <c r="DGI1" s="95"/>
      <c r="DGJ1" s="95"/>
      <c r="DGK1" s="95"/>
      <c r="DGL1" s="95"/>
      <c r="DGM1" s="95"/>
      <c r="DGN1" s="95"/>
      <c r="DGO1" s="95"/>
      <c r="DGP1" s="95"/>
      <c r="DGQ1" s="95"/>
      <c r="DGR1" s="95"/>
      <c r="DGS1" s="95"/>
      <c r="DGT1" s="95"/>
      <c r="DGU1" s="95"/>
      <c r="DGV1" s="95"/>
      <c r="DGW1" s="95"/>
      <c r="DGX1" s="95"/>
      <c r="DGY1" s="95"/>
      <c r="DGZ1" s="95"/>
      <c r="DHA1" s="95"/>
      <c r="DHB1" s="95"/>
      <c r="DHC1" s="95"/>
      <c r="DHD1" s="95"/>
      <c r="DHE1" s="95"/>
      <c r="DHF1" s="95"/>
      <c r="DHG1" s="95"/>
      <c r="DHH1" s="95"/>
      <c r="DHI1" s="95"/>
      <c r="DHJ1" s="95"/>
      <c r="DHK1" s="95"/>
      <c r="DHL1" s="95"/>
      <c r="DHM1" s="95"/>
      <c r="DHN1" s="95"/>
      <c r="DHO1" s="95"/>
      <c r="DHP1" s="95"/>
      <c r="DHQ1" s="95"/>
      <c r="DHR1" s="95"/>
      <c r="DHS1" s="95"/>
      <c r="DHT1" s="95"/>
      <c r="DHU1" s="95"/>
      <c r="DHV1" s="95"/>
      <c r="DHW1" s="95"/>
      <c r="DHX1" s="95"/>
      <c r="DHY1" s="95"/>
      <c r="DHZ1" s="95"/>
      <c r="DIA1" s="95"/>
      <c r="DIB1" s="95"/>
      <c r="DIC1" s="95"/>
      <c r="DID1" s="95"/>
      <c r="DIE1" s="95"/>
      <c r="DIF1" s="95"/>
      <c r="DIG1" s="95"/>
      <c r="DIH1" s="95"/>
      <c r="DII1" s="95"/>
      <c r="DIJ1" s="95"/>
      <c r="DIK1" s="95"/>
      <c r="DIL1" s="95"/>
      <c r="DIM1" s="95"/>
      <c r="DIN1" s="95"/>
      <c r="DIO1" s="95"/>
      <c r="DIP1" s="95"/>
      <c r="DIQ1" s="95"/>
      <c r="DIR1" s="95"/>
      <c r="DIS1" s="95"/>
      <c r="DIT1" s="95"/>
      <c r="DIU1" s="95"/>
      <c r="DIV1" s="95"/>
      <c r="DIW1" s="95"/>
      <c r="DIX1" s="95"/>
      <c r="DIY1" s="95"/>
      <c r="DIZ1" s="95"/>
      <c r="DJA1" s="95"/>
      <c r="DJB1" s="95"/>
      <c r="DJC1" s="95"/>
      <c r="DJD1" s="95"/>
      <c r="DJE1" s="95"/>
      <c r="DJF1" s="95"/>
      <c r="DJG1" s="95"/>
      <c r="DJH1" s="95"/>
      <c r="DJI1" s="95"/>
      <c r="DJJ1" s="95"/>
      <c r="DJK1" s="95"/>
      <c r="DJL1" s="95"/>
      <c r="DJM1" s="95"/>
      <c r="DJN1" s="95"/>
      <c r="DJO1" s="95"/>
      <c r="DJP1" s="95"/>
      <c r="DJQ1" s="95"/>
      <c r="DJR1" s="95"/>
      <c r="DJS1" s="95"/>
      <c r="DJT1" s="95"/>
      <c r="DJU1" s="95"/>
      <c r="DJV1" s="95"/>
      <c r="DJW1" s="95"/>
      <c r="DJX1" s="95"/>
      <c r="DJY1" s="95"/>
      <c r="DJZ1" s="95"/>
      <c r="DKA1" s="95"/>
      <c r="DKB1" s="95"/>
      <c r="DKC1" s="95"/>
      <c r="DKD1" s="95"/>
      <c r="DKE1" s="95"/>
      <c r="DKF1" s="95"/>
      <c r="DKG1" s="95"/>
      <c r="DKH1" s="95"/>
      <c r="DKI1" s="95"/>
      <c r="DKJ1" s="95"/>
      <c r="DKK1" s="95"/>
      <c r="DKL1" s="95"/>
      <c r="DKM1" s="95"/>
      <c r="DKN1" s="95"/>
      <c r="DKO1" s="95"/>
      <c r="DKP1" s="95"/>
      <c r="DKQ1" s="95"/>
      <c r="DKR1" s="95"/>
      <c r="DKS1" s="95"/>
      <c r="DKT1" s="95"/>
      <c r="DKU1" s="95"/>
      <c r="DKV1" s="95"/>
      <c r="DKW1" s="95"/>
      <c r="DKX1" s="95"/>
      <c r="DKY1" s="95"/>
      <c r="DKZ1" s="95"/>
      <c r="DLA1" s="95"/>
      <c r="DLB1" s="95"/>
      <c r="DLC1" s="95"/>
      <c r="DLD1" s="95"/>
      <c r="DLE1" s="95"/>
      <c r="DLF1" s="95"/>
      <c r="DLG1" s="95"/>
      <c r="DLH1" s="95"/>
      <c r="DLI1" s="95"/>
      <c r="DLJ1" s="95"/>
      <c r="DLK1" s="95"/>
      <c r="DLL1" s="95"/>
      <c r="DLM1" s="95"/>
      <c r="DLN1" s="95"/>
      <c r="DLO1" s="95"/>
      <c r="DLP1" s="95"/>
      <c r="DLQ1" s="95"/>
      <c r="DLR1" s="95"/>
      <c r="DLS1" s="95"/>
      <c r="DLT1" s="95"/>
      <c r="DLU1" s="95"/>
      <c r="DLV1" s="95"/>
      <c r="DLW1" s="95"/>
      <c r="DLX1" s="95"/>
      <c r="DLY1" s="95"/>
      <c r="DLZ1" s="95"/>
      <c r="DMA1" s="95"/>
      <c r="DMB1" s="95"/>
      <c r="DMC1" s="95"/>
      <c r="DMD1" s="95"/>
      <c r="DME1" s="95"/>
      <c r="DMF1" s="95"/>
      <c r="DMG1" s="95"/>
      <c r="DMH1" s="95"/>
      <c r="DMI1" s="95"/>
      <c r="DMJ1" s="95"/>
      <c r="DMK1" s="95"/>
      <c r="DML1" s="95"/>
      <c r="DMM1" s="95"/>
      <c r="DMN1" s="95"/>
      <c r="DMO1" s="95"/>
      <c r="DMP1" s="95"/>
      <c r="DMQ1" s="95"/>
      <c r="DMR1" s="95"/>
      <c r="DMS1" s="95"/>
      <c r="DMT1" s="95"/>
      <c r="DMU1" s="95"/>
      <c r="DMV1" s="95"/>
      <c r="DMW1" s="95"/>
      <c r="DMX1" s="95"/>
      <c r="DMY1" s="95"/>
      <c r="DMZ1" s="95"/>
      <c r="DNA1" s="95"/>
      <c r="DNB1" s="95"/>
      <c r="DNC1" s="95"/>
      <c r="DND1" s="95"/>
      <c r="DNE1" s="95"/>
      <c r="DNF1" s="95"/>
      <c r="DNG1" s="95"/>
      <c r="DNH1" s="95"/>
      <c r="DNI1" s="95"/>
      <c r="DNJ1" s="95"/>
      <c r="DNK1" s="95"/>
      <c r="DNL1" s="95"/>
      <c r="DNM1" s="95"/>
      <c r="DNN1" s="95"/>
      <c r="DNO1" s="95"/>
      <c r="DNP1" s="95"/>
      <c r="DNQ1" s="95"/>
      <c r="DNR1" s="95"/>
      <c r="DNS1" s="95"/>
      <c r="DNT1" s="95"/>
      <c r="DNU1" s="95"/>
      <c r="DNV1" s="95"/>
      <c r="DNW1" s="95"/>
      <c r="DNX1" s="95"/>
      <c r="DNY1" s="95"/>
      <c r="DNZ1" s="95"/>
      <c r="DOA1" s="95"/>
      <c r="DOB1" s="95"/>
      <c r="DOC1" s="95"/>
      <c r="DOD1" s="95"/>
      <c r="DOE1" s="95"/>
      <c r="DOF1" s="95"/>
      <c r="DOG1" s="95"/>
      <c r="DOH1" s="95"/>
      <c r="DOI1" s="95"/>
      <c r="DOJ1" s="95"/>
      <c r="DOK1" s="95"/>
      <c r="DOL1" s="95"/>
      <c r="DOM1" s="95"/>
      <c r="DON1" s="95"/>
      <c r="DOO1" s="95"/>
      <c r="DOP1" s="95"/>
      <c r="DOQ1" s="95"/>
      <c r="DOR1" s="95"/>
      <c r="DOS1" s="95"/>
      <c r="DOT1" s="95"/>
      <c r="DOU1" s="95"/>
      <c r="DOV1" s="95"/>
      <c r="DOW1" s="95"/>
      <c r="DOX1" s="95"/>
      <c r="DOY1" s="95"/>
      <c r="DOZ1" s="95"/>
      <c r="DPA1" s="95"/>
      <c r="DPB1" s="95"/>
      <c r="DPC1" s="95"/>
      <c r="DPD1" s="95"/>
      <c r="DPE1" s="95"/>
      <c r="DPF1" s="95"/>
      <c r="DPG1" s="95"/>
      <c r="DPH1" s="95"/>
      <c r="DPI1" s="95"/>
      <c r="DPJ1" s="95"/>
      <c r="DPK1" s="95"/>
      <c r="DPL1" s="95"/>
      <c r="DPM1" s="95"/>
      <c r="DPN1" s="95"/>
      <c r="DPO1" s="95"/>
      <c r="DPP1" s="95"/>
      <c r="DPQ1" s="95"/>
      <c r="DPR1" s="95"/>
      <c r="DPS1" s="95"/>
      <c r="DPT1" s="95"/>
      <c r="DPU1" s="95"/>
      <c r="DPV1" s="95"/>
      <c r="DPW1" s="95"/>
      <c r="DPX1" s="95"/>
      <c r="DPY1" s="95"/>
      <c r="DPZ1" s="95"/>
      <c r="DQA1" s="95"/>
      <c r="DQB1" s="95"/>
      <c r="DQC1" s="95"/>
      <c r="DQD1" s="95"/>
      <c r="DQE1" s="95"/>
      <c r="DQF1" s="95"/>
      <c r="DQG1" s="95"/>
      <c r="DQH1" s="95"/>
      <c r="DQI1" s="95"/>
      <c r="DQJ1" s="95"/>
      <c r="DQK1" s="95"/>
      <c r="DQL1" s="95"/>
      <c r="DQM1" s="95"/>
      <c r="DQN1" s="95"/>
      <c r="DQO1" s="95"/>
      <c r="DQP1" s="95"/>
      <c r="DQQ1" s="95"/>
      <c r="DQR1" s="95"/>
      <c r="DQS1" s="95"/>
      <c r="DQT1" s="95"/>
      <c r="DQU1" s="95"/>
      <c r="DQV1" s="95"/>
      <c r="DQW1" s="95"/>
      <c r="DQX1" s="95"/>
      <c r="DQY1" s="95"/>
      <c r="DQZ1" s="95"/>
      <c r="DRA1" s="95"/>
      <c r="DRB1" s="95"/>
      <c r="DRC1" s="95"/>
      <c r="DRD1" s="95"/>
      <c r="DRE1" s="95"/>
      <c r="DRF1" s="95"/>
      <c r="DRG1" s="95"/>
      <c r="DRH1" s="95"/>
      <c r="DRI1" s="95"/>
      <c r="DRJ1" s="95"/>
      <c r="DRK1" s="95"/>
      <c r="DRL1" s="95"/>
      <c r="DRM1" s="95"/>
      <c r="DRN1" s="95"/>
      <c r="DRO1" s="95"/>
      <c r="DRP1" s="95"/>
      <c r="DRQ1" s="95"/>
      <c r="DRR1" s="95"/>
      <c r="DRS1" s="95"/>
      <c r="DRT1" s="95"/>
      <c r="DRU1" s="95"/>
      <c r="DRV1" s="95"/>
      <c r="DRW1" s="95"/>
      <c r="DRX1" s="95"/>
      <c r="DRY1" s="95"/>
      <c r="DRZ1" s="95"/>
      <c r="DSA1" s="95"/>
      <c r="DSB1" s="95"/>
      <c r="DSC1" s="95"/>
      <c r="DSD1" s="95"/>
      <c r="DSE1" s="95"/>
      <c r="DSF1" s="95"/>
      <c r="DSG1" s="95"/>
      <c r="DSH1" s="95"/>
      <c r="DSI1" s="95"/>
      <c r="DSJ1" s="95"/>
      <c r="DSK1" s="95"/>
      <c r="DSL1" s="95"/>
      <c r="DSM1" s="95"/>
      <c r="DSN1" s="95"/>
      <c r="DSO1" s="95"/>
      <c r="DSP1" s="95"/>
      <c r="DSQ1" s="95"/>
      <c r="DSR1" s="95"/>
      <c r="DSS1" s="95"/>
      <c r="DST1" s="95"/>
      <c r="DSU1" s="95"/>
      <c r="DSV1" s="95"/>
      <c r="DSW1" s="95"/>
      <c r="DSX1" s="95"/>
      <c r="DSY1" s="95"/>
      <c r="DSZ1" s="95"/>
      <c r="DTA1" s="95"/>
      <c r="DTB1" s="95"/>
      <c r="DTC1" s="95"/>
      <c r="DTD1" s="95"/>
      <c r="DTE1" s="95"/>
      <c r="DTF1" s="95"/>
      <c r="DTG1" s="95"/>
      <c r="DTH1" s="95"/>
      <c r="DTI1" s="95"/>
      <c r="DTJ1" s="95"/>
      <c r="DTK1" s="95"/>
      <c r="DTL1" s="95"/>
      <c r="DTM1" s="95"/>
      <c r="DTN1" s="95"/>
      <c r="DTO1" s="95"/>
      <c r="DTP1" s="95"/>
      <c r="DTQ1" s="95"/>
      <c r="DTR1" s="95"/>
      <c r="DTS1" s="95"/>
      <c r="DTT1" s="95"/>
      <c r="DTU1" s="95"/>
      <c r="DTV1" s="95"/>
      <c r="DTW1" s="95"/>
      <c r="DTX1" s="95"/>
      <c r="DTY1" s="95"/>
      <c r="DTZ1" s="95"/>
      <c r="DUA1" s="95"/>
      <c r="DUB1" s="95"/>
      <c r="DUC1" s="95"/>
      <c r="DUD1" s="95"/>
      <c r="DUE1" s="95"/>
      <c r="DUF1" s="95"/>
      <c r="DUG1" s="95"/>
      <c r="DUH1" s="95"/>
      <c r="DUI1" s="95"/>
      <c r="DUJ1" s="95"/>
      <c r="DUK1" s="95"/>
      <c r="DUL1" s="95"/>
      <c r="DUM1" s="95"/>
      <c r="DUN1" s="95"/>
      <c r="DUO1" s="95"/>
      <c r="DUP1" s="95"/>
      <c r="DUQ1" s="95"/>
      <c r="DUR1" s="95"/>
      <c r="DUS1" s="95"/>
      <c r="DUT1" s="95"/>
      <c r="DUU1" s="95"/>
      <c r="DUV1" s="95"/>
      <c r="DUW1" s="95"/>
      <c r="DUX1" s="95"/>
      <c r="DUY1" s="95"/>
      <c r="DUZ1" s="95"/>
      <c r="DVA1" s="95"/>
      <c r="DVB1" s="95"/>
      <c r="DVC1" s="95"/>
      <c r="DVD1" s="95"/>
      <c r="DVE1" s="95"/>
      <c r="DVF1" s="95"/>
      <c r="DVG1" s="95"/>
      <c r="DVH1" s="95"/>
      <c r="DVI1" s="95"/>
      <c r="DVJ1" s="95"/>
      <c r="DVK1" s="95"/>
      <c r="DVL1" s="95"/>
      <c r="DVM1" s="95"/>
      <c r="DVN1" s="95"/>
      <c r="DVO1" s="95"/>
      <c r="DVP1" s="95"/>
      <c r="DVQ1" s="95"/>
      <c r="DVR1" s="95"/>
      <c r="DVS1" s="95"/>
      <c r="DVT1" s="95"/>
      <c r="DVU1" s="95"/>
      <c r="DVV1" s="95"/>
      <c r="DVW1" s="95"/>
      <c r="DVX1" s="95"/>
      <c r="DVY1" s="95"/>
      <c r="DVZ1" s="95"/>
      <c r="DWA1" s="95"/>
      <c r="DWB1" s="95"/>
      <c r="DWC1" s="95"/>
      <c r="DWD1" s="95"/>
      <c r="DWE1" s="95"/>
      <c r="DWF1" s="95"/>
      <c r="DWG1" s="95"/>
      <c r="DWH1" s="95"/>
      <c r="DWI1" s="95"/>
      <c r="DWJ1" s="95"/>
      <c r="DWK1" s="95"/>
      <c r="DWL1" s="95"/>
      <c r="DWM1" s="95"/>
      <c r="DWN1" s="95"/>
      <c r="DWO1" s="95"/>
      <c r="DWP1" s="95"/>
      <c r="DWQ1" s="95"/>
      <c r="DWR1" s="95"/>
      <c r="DWS1" s="95"/>
      <c r="DWT1" s="95"/>
      <c r="DWU1" s="95"/>
      <c r="DWV1" s="95"/>
      <c r="DWW1" s="95"/>
      <c r="DWX1" s="95"/>
      <c r="DWY1" s="95"/>
      <c r="DWZ1" s="95"/>
      <c r="DXA1" s="95"/>
      <c r="DXB1" s="95"/>
      <c r="DXC1" s="95"/>
      <c r="DXD1" s="95"/>
      <c r="DXE1" s="95"/>
      <c r="DXF1" s="95"/>
      <c r="DXG1" s="95"/>
      <c r="DXH1" s="95"/>
      <c r="DXI1" s="95"/>
      <c r="DXJ1" s="95"/>
      <c r="DXK1" s="95"/>
      <c r="DXL1" s="95"/>
      <c r="DXM1" s="95"/>
      <c r="DXN1" s="95"/>
      <c r="DXO1" s="95"/>
      <c r="DXP1" s="95"/>
      <c r="DXQ1" s="95"/>
      <c r="DXR1" s="95"/>
      <c r="DXS1" s="95"/>
      <c r="DXT1" s="95"/>
      <c r="DXU1" s="95"/>
      <c r="DXV1" s="95"/>
      <c r="DXW1" s="95"/>
      <c r="DXX1" s="95"/>
      <c r="DXY1" s="95"/>
      <c r="DXZ1" s="95"/>
      <c r="DYA1" s="95"/>
      <c r="DYB1" s="95"/>
      <c r="DYC1" s="95"/>
      <c r="DYD1" s="95"/>
      <c r="DYE1" s="95"/>
      <c r="DYF1" s="95"/>
      <c r="DYG1" s="95"/>
      <c r="DYH1" s="95"/>
      <c r="DYI1" s="95"/>
      <c r="DYJ1" s="95"/>
      <c r="DYK1" s="95"/>
      <c r="DYL1" s="95"/>
      <c r="DYM1" s="95"/>
      <c r="DYN1" s="95"/>
      <c r="DYO1" s="95"/>
      <c r="DYP1" s="95"/>
      <c r="DYQ1" s="95"/>
      <c r="DYR1" s="95"/>
      <c r="DYS1" s="95"/>
      <c r="DYT1" s="95"/>
      <c r="DYU1" s="95"/>
      <c r="DYV1" s="95"/>
      <c r="DYW1" s="95"/>
      <c r="DYX1" s="95"/>
      <c r="DYY1" s="95"/>
      <c r="DYZ1" s="95"/>
      <c r="DZA1" s="95"/>
      <c r="DZB1" s="95"/>
      <c r="DZC1" s="95"/>
      <c r="DZD1" s="95"/>
      <c r="DZE1" s="95"/>
      <c r="DZF1" s="95"/>
      <c r="DZG1" s="95"/>
      <c r="DZH1" s="95"/>
      <c r="DZI1" s="95"/>
      <c r="DZJ1" s="95"/>
      <c r="DZK1" s="95"/>
      <c r="DZL1" s="95"/>
      <c r="DZM1" s="95"/>
      <c r="DZN1" s="95"/>
      <c r="DZO1" s="95"/>
      <c r="DZP1" s="95"/>
      <c r="DZQ1" s="95"/>
      <c r="DZR1" s="95"/>
      <c r="DZS1" s="95"/>
      <c r="DZT1" s="95"/>
      <c r="DZU1" s="95"/>
      <c r="DZV1" s="95"/>
      <c r="DZW1" s="95"/>
      <c r="DZX1" s="95"/>
      <c r="DZY1" s="95"/>
      <c r="DZZ1" s="95"/>
      <c r="EAA1" s="95"/>
      <c r="EAB1" s="95"/>
      <c r="EAC1" s="95"/>
      <c r="EAD1" s="95"/>
      <c r="EAE1" s="95"/>
      <c r="EAF1" s="95"/>
      <c r="EAG1" s="95"/>
      <c r="EAH1" s="95"/>
    </row>
    <row r="2" spans="1:3414" s="98" customFormat="1" ht="18" x14ac:dyDescent="0.25">
      <c r="A2" s="98" t="s">
        <v>74</v>
      </c>
      <c r="B2" s="172" t="s">
        <v>134</v>
      </c>
      <c r="C2" s="162" t="s">
        <v>135</v>
      </c>
      <c r="D2" s="162" t="s">
        <v>2</v>
      </c>
      <c r="E2" s="162" t="s">
        <v>3</v>
      </c>
      <c r="F2" s="163" t="s">
        <v>4</v>
      </c>
      <c r="G2" s="162" t="s">
        <v>5</v>
      </c>
      <c r="H2" s="162" t="s">
        <v>6</v>
      </c>
      <c r="I2" s="162" t="s">
        <v>7</v>
      </c>
      <c r="J2" s="162" t="s">
        <v>8</v>
      </c>
      <c r="K2" s="163" t="s">
        <v>9</v>
      </c>
      <c r="L2" s="162" t="s">
        <v>148</v>
      </c>
      <c r="M2" s="162" t="s">
        <v>149</v>
      </c>
      <c r="N2" s="162" t="s">
        <v>150</v>
      </c>
      <c r="O2" s="162" t="s">
        <v>151</v>
      </c>
      <c r="P2" s="163" t="s">
        <v>152</v>
      </c>
    </row>
    <row r="3" spans="1:3414" s="99" customFormat="1" ht="15.75" x14ac:dyDescent="0.25">
      <c r="A3" s="99" t="s">
        <v>13</v>
      </c>
      <c r="B3" s="107"/>
      <c r="C3" s="164"/>
      <c r="D3" s="164"/>
      <c r="E3" s="164"/>
      <c r="F3" s="165"/>
      <c r="G3" s="164"/>
      <c r="H3" s="164"/>
      <c r="I3" s="164"/>
      <c r="J3" s="164"/>
      <c r="K3" s="165"/>
      <c r="L3" s="164"/>
      <c r="M3" s="164"/>
      <c r="N3" s="164"/>
      <c r="O3" s="164"/>
      <c r="P3" s="165"/>
    </row>
    <row r="4" spans="1:3414" s="103" customFormat="1" x14ac:dyDescent="0.25">
      <c r="A4" s="103" t="s">
        <v>110</v>
      </c>
      <c r="B4" s="108">
        <v>953.75</v>
      </c>
      <c r="C4" s="136">
        <v>977.34799999999996</v>
      </c>
      <c r="D4" s="136">
        <v>1017.7329999999999</v>
      </c>
      <c r="E4" s="136">
        <v>1068.9349999999999</v>
      </c>
      <c r="F4" s="137">
        <v>4017.7659999999996</v>
      </c>
      <c r="G4" s="136">
        <v>1081.4179999999999</v>
      </c>
      <c r="H4" s="136">
        <v>1120.107</v>
      </c>
      <c r="I4" s="136">
        <v>1150.6890000000001</v>
      </c>
      <c r="J4" s="136">
        <v>1177</v>
      </c>
      <c r="K4" s="137">
        <v>4529.2139999999999</v>
      </c>
      <c r="L4" s="136">
        <v>1168.3</v>
      </c>
      <c r="M4" s="136">
        <v>1181</v>
      </c>
      <c r="N4" s="136">
        <v>1199</v>
      </c>
      <c r="O4" s="136">
        <v>1266</v>
      </c>
      <c r="P4" s="137">
        <v>4814.3</v>
      </c>
    </row>
    <row r="5" spans="1:3414" s="103" customFormat="1" x14ac:dyDescent="0.25">
      <c r="A5" s="103" t="s">
        <v>107</v>
      </c>
      <c r="B5" s="108"/>
      <c r="C5" s="136"/>
      <c r="D5" s="136"/>
      <c r="E5" s="136"/>
      <c r="F5" s="137"/>
      <c r="G5" s="136"/>
      <c r="H5" s="136"/>
      <c r="I5" s="136"/>
      <c r="J5" s="136"/>
      <c r="K5" s="137"/>
      <c r="L5" s="136"/>
      <c r="M5" s="136"/>
      <c r="N5" s="136"/>
      <c r="O5" s="136"/>
      <c r="P5" s="137"/>
    </row>
    <row r="6" spans="1:3414" s="101" customFormat="1" x14ac:dyDescent="0.25">
      <c r="A6" s="101" t="s">
        <v>111</v>
      </c>
      <c r="B6" s="109">
        <v>-198.01499999999999</v>
      </c>
      <c r="C6" s="141">
        <v>-203.81399999999999</v>
      </c>
      <c r="D6" s="141">
        <v>-203.45699999999999</v>
      </c>
      <c r="E6" s="141">
        <v>-218.73</v>
      </c>
      <c r="F6" s="142">
        <v>-824.01599999999996</v>
      </c>
      <c r="G6" s="141">
        <v>-233.87899999999999</v>
      </c>
      <c r="H6" s="141">
        <v>-246.435</v>
      </c>
      <c r="I6" s="141">
        <v>-256.279</v>
      </c>
      <c r="J6" s="141">
        <v>-270</v>
      </c>
      <c r="K6" s="142">
        <v>-1006.593</v>
      </c>
      <c r="L6" s="141">
        <v>-272</v>
      </c>
      <c r="M6" s="141">
        <v>-275</v>
      </c>
      <c r="N6" s="141">
        <v>-281</v>
      </c>
      <c r="O6" s="141">
        <v>-305</v>
      </c>
      <c r="P6" s="142">
        <v>-1133</v>
      </c>
    </row>
    <row r="7" spans="1:3414" s="101" customFormat="1" x14ac:dyDescent="0.25">
      <c r="A7" s="101" t="s">
        <v>112</v>
      </c>
      <c r="B7" s="109">
        <v>-175.84200000000001</v>
      </c>
      <c r="C7" s="141">
        <v>-175.34700000000001</v>
      </c>
      <c r="D7" s="141">
        <v>-192.976</v>
      </c>
      <c r="E7" s="141">
        <v>-209.99700000000001</v>
      </c>
      <c r="F7" s="142">
        <v>-754.16200000000003</v>
      </c>
      <c r="G7" s="141">
        <v>-194.36</v>
      </c>
      <c r="H7" s="141">
        <v>-205.83600000000001</v>
      </c>
      <c r="I7" s="141">
        <v>-206.15100000000001</v>
      </c>
      <c r="J7" s="141">
        <v>-210</v>
      </c>
      <c r="K7" s="142">
        <v>-816.34699999999998</v>
      </c>
      <c r="L7" s="141">
        <v>-211</v>
      </c>
      <c r="M7" s="141">
        <v>-219</v>
      </c>
      <c r="N7" s="141">
        <v>-232</v>
      </c>
      <c r="O7" s="141">
        <v>-252</v>
      </c>
      <c r="P7" s="142">
        <v>-914</v>
      </c>
    </row>
    <row r="8" spans="1:3414" s="101" customFormat="1" x14ac:dyDescent="0.25">
      <c r="A8" s="101" t="s">
        <v>113</v>
      </c>
      <c r="B8" s="109">
        <v>-128.97499999999999</v>
      </c>
      <c r="C8" s="141">
        <v>-134.21</v>
      </c>
      <c r="D8" s="141">
        <v>-140.95099999999999</v>
      </c>
      <c r="E8" s="141">
        <v>-143.648</v>
      </c>
      <c r="F8" s="142">
        <v>-547.78399999999999</v>
      </c>
      <c r="G8" s="141">
        <v>-144.143</v>
      </c>
      <c r="H8" s="141">
        <v>-155.39099999999999</v>
      </c>
      <c r="I8" s="141">
        <v>-165.81200000000001</v>
      </c>
      <c r="J8" s="141">
        <v>-168</v>
      </c>
      <c r="K8" s="142">
        <v>-633.346</v>
      </c>
      <c r="L8" s="141">
        <v>-170</v>
      </c>
      <c r="M8" s="141">
        <v>-176</v>
      </c>
      <c r="N8" s="141">
        <v>-180</v>
      </c>
      <c r="O8" s="141">
        <v>-182</v>
      </c>
      <c r="P8" s="142">
        <v>-708</v>
      </c>
    </row>
    <row r="9" spans="1:3414" s="101" customFormat="1" x14ac:dyDescent="0.25">
      <c r="A9" s="101" t="s">
        <v>114</v>
      </c>
      <c r="B9" s="109">
        <v>0.127</v>
      </c>
      <c r="C9" s="141">
        <v>0</v>
      </c>
      <c r="D9" s="141">
        <v>3.4409999999999998</v>
      </c>
      <c r="E9" s="141">
        <v>0.44600000000000001</v>
      </c>
      <c r="F9" s="142">
        <v>4.0140000000000002</v>
      </c>
      <c r="G9" s="141">
        <v>0.22</v>
      </c>
      <c r="H9" s="141">
        <v>0.70699999999999996</v>
      </c>
      <c r="I9" s="141">
        <v>6.3280000000000003</v>
      </c>
      <c r="J9" s="141">
        <v>7</v>
      </c>
      <c r="K9" s="142">
        <v>14.254999999999999</v>
      </c>
      <c r="L9" s="141">
        <v>2</v>
      </c>
      <c r="M9" s="141">
        <v>2</v>
      </c>
      <c r="N9" s="141">
        <v>1</v>
      </c>
      <c r="O9" s="141">
        <v>1</v>
      </c>
      <c r="P9" s="142">
        <v>6</v>
      </c>
    </row>
    <row r="10" spans="1:3414" s="103" customFormat="1" x14ac:dyDescent="0.25">
      <c r="A10" s="103" t="s">
        <v>43</v>
      </c>
      <c r="B10" s="108">
        <v>451.04500000000002</v>
      </c>
      <c r="C10" s="136">
        <v>463.97699999999998</v>
      </c>
      <c r="D10" s="136">
        <v>483.79</v>
      </c>
      <c r="E10" s="136">
        <v>497.00599999999997</v>
      </c>
      <c r="F10" s="137">
        <v>1895.8180000000002</v>
      </c>
      <c r="G10" s="136">
        <v>509.25599999999997</v>
      </c>
      <c r="H10" s="136">
        <v>513.15200000000004</v>
      </c>
      <c r="I10" s="136">
        <v>528.77499999999998</v>
      </c>
      <c r="J10" s="136">
        <v>536</v>
      </c>
      <c r="K10" s="137">
        <v>2087.183</v>
      </c>
      <c r="L10" s="136">
        <v>517</v>
      </c>
      <c r="M10" s="136">
        <v>513</v>
      </c>
      <c r="N10" s="136">
        <v>507</v>
      </c>
      <c r="O10" s="136">
        <v>528</v>
      </c>
      <c r="P10" s="137">
        <v>2065</v>
      </c>
    </row>
    <row r="11" spans="1:3414" s="101" customFormat="1" x14ac:dyDescent="0.25">
      <c r="A11" s="101" t="s">
        <v>115</v>
      </c>
      <c r="B11" s="109">
        <v>-17.135999999999999</v>
      </c>
      <c r="C11" s="141">
        <v>-22.257999999999999</v>
      </c>
      <c r="D11" s="141">
        <v>-36.265999999999998</v>
      </c>
      <c r="E11" s="141">
        <v>-29.99</v>
      </c>
      <c r="F11" s="142">
        <v>-105.64999999999999</v>
      </c>
      <c r="G11" s="141">
        <v>-21.797999999999998</v>
      </c>
      <c r="H11" s="141">
        <v>-30.384</v>
      </c>
      <c r="I11" s="141">
        <v>-26.06</v>
      </c>
      <c r="J11" s="141">
        <v>-35</v>
      </c>
      <c r="K11" s="142">
        <v>-113.242</v>
      </c>
      <c r="L11" s="141">
        <v>-27</v>
      </c>
      <c r="M11" s="141">
        <v>-32</v>
      </c>
      <c r="N11" s="141">
        <v>-38</v>
      </c>
      <c r="O11" s="141">
        <v>-47</v>
      </c>
      <c r="P11" s="142">
        <v>-144</v>
      </c>
    </row>
    <row r="12" spans="1:3414" s="101" customFormat="1" x14ac:dyDescent="0.25">
      <c r="A12" s="101" t="s">
        <v>116</v>
      </c>
      <c r="B12" s="109">
        <v>-2.6949999999999998</v>
      </c>
      <c r="C12" s="141">
        <v>2.2639999999999998</v>
      </c>
      <c r="D12" s="141">
        <v>2.403</v>
      </c>
      <c r="E12" s="141">
        <v>-18.373999999999999</v>
      </c>
      <c r="F12" s="142">
        <v>-16.401999999999997</v>
      </c>
      <c r="G12" s="141">
        <v>0.90300000000000002</v>
      </c>
      <c r="H12" s="141">
        <v>-0.82799999999999996</v>
      </c>
      <c r="I12" s="141">
        <v>5.0019999999999998</v>
      </c>
      <c r="J12" s="141">
        <v>17</v>
      </c>
      <c r="K12" s="142">
        <v>22.076999999999998</v>
      </c>
      <c r="L12" s="141">
        <v>1</v>
      </c>
      <c r="M12" s="141">
        <v>-3</v>
      </c>
      <c r="N12" s="141">
        <v>1</v>
      </c>
      <c r="O12" s="141">
        <v>-5</v>
      </c>
      <c r="P12" s="142">
        <v>-6</v>
      </c>
    </row>
    <row r="13" spans="1:3414" s="101" customFormat="1" x14ac:dyDescent="0.25">
      <c r="A13" s="101" t="s">
        <v>117</v>
      </c>
      <c r="B13" s="109">
        <v>-172.39500000000001</v>
      </c>
      <c r="C13" s="141">
        <v>-167.696</v>
      </c>
      <c r="D13" s="141">
        <v>-183.7</v>
      </c>
      <c r="E13" s="141">
        <v>-167.21299999999999</v>
      </c>
      <c r="F13" s="142">
        <v>-691.00400000000002</v>
      </c>
      <c r="G13" s="141">
        <v>-177.73099999999999</v>
      </c>
      <c r="H13" s="141">
        <v>-189.226</v>
      </c>
      <c r="I13" s="141">
        <v>-186.92099999999999</v>
      </c>
      <c r="J13" s="141">
        <v>-185</v>
      </c>
      <c r="K13" s="142">
        <v>-738.87799999999993</v>
      </c>
      <c r="L13" s="141">
        <v>-196</v>
      </c>
      <c r="M13" s="141">
        <v>-199</v>
      </c>
      <c r="N13" s="141">
        <v>-206</v>
      </c>
      <c r="O13" s="141">
        <v>-210</v>
      </c>
      <c r="P13" s="142">
        <v>-811</v>
      </c>
    </row>
    <row r="14" spans="1:3414" s="103" customFormat="1" x14ac:dyDescent="0.25">
      <c r="A14" s="103" t="s">
        <v>118</v>
      </c>
      <c r="B14" s="108">
        <v>258.81900000000002</v>
      </c>
      <c r="C14" s="136">
        <v>276.28699999999998</v>
      </c>
      <c r="D14" s="136">
        <v>266.22699999999998</v>
      </c>
      <c r="E14" s="136">
        <v>281.42899999999997</v>
      </c>
      <c r="F14" s="137">
        <v>1082.7619999999999</v>
      </c>
      <c r="G14" s="136">
        <v>310.63</v>
      </c>
      <c r="H14" s="136">
        <v>292.714</v>
      </c>
      <c r="I14" s="136">
        <v>320.79599999999999</v>
      </c>
      <c r="J14" s="136">
        <v>333</v>
      </c>
      <c r="K14" s="137">
        <v>1257.1399999999999</v>
      </c>
      <c r="L14" s="136">
        <v>295</v>
      </c>
      <c r="M14" s="136">
        <v>279</v>
      </c>
      <c r="N14" s="136">
        <v>264</v>
      </c>
      <c r="O14" s="136">
        <v>266</v>
      </c>
      <c r="P14" s="137">
        <v>1104</v>
      </c>
    </row>
    <row r="15" spans="1:3414" s="101" customFormat="1" x14ac:dyDescent="0.25">
      <c r="A15" s="101" t="s">
        <v>119</v>
      </c>
      <c r="B15" s="109">
        <v>-44.713999999999999</v>
      </c>
      <c r="C15" s="141">
        <v>-48.87</v>
      </c>
      <c r="D15" s="141">
        <v>-61.802</v>
      </c>
      <c r="E15" s="141">
        <v>-63.029000000000003</v>
      </c>
      <c r="F15" s="142">
        <v>-218.41499999999999</v>
      </c>
      <c r="G15" s="141">
        <v>-49.058999999999997</v>
      </c>
      <c r="H15" s="141">
        <v>-41.98</v>
      </c>
      <c r="I15" s="141">
        <v>-47.783999999999999</v>
      </c>
      <c r="J15" s="141">
        <v>-48</v>
      </c>
      <c r="K15" s="142">
        <v>-186.82299999999998</v>
      </c>
      <c r="L15" s="141">
        <v>-47</v>
      </c>
      <c r="M15" s="141">
        <v>-54</v>
      </c>
      <c r="N15" s="141">
        <v>-56</v>
      </c>
      <c r="O15" s="141">
        <v>-63</v>
      </c>
      <c r="P15" s="142">
        <v>-220</v>
      </c>
    </row>
    <row r="16" spans="1:3414" s="101" customFormat="1" x14ac:dyDescent="0.25">
      <c r="A16" s="101" t="s">
        <v>120</v>
      </c>
      <c r="B16" s="109">
        <v>2.3319999999999999</v>
      </c>
      <c r="C16" s="141">
        <v>2.839</v>
      </c>
      <c r="D16" s="141">
        <v>3.3969999999999998</v>
      </c>
      <c r="E16" s="141">
        <v>6.2169999999999996</v>
      </c>
      <c r="F16" s="142">
        <v>14.785</v>
      </c>
      <c r="G16" s="141">
        <v>4.4219999999999997</v>
      </c>
      <c r="H16" s="141">
        <v>2.8</v>
      </c>
      <c r="I16" s="141">
        <v>4.7640000000000002</v>
      </c>
      <c r="J16" s="141">
        <v>3</v>
      </c>
      <c r="K16" s="142">
        <v>14.986000000000001</v>
      </c>
      <c r="L16" s="141">
        <v>4</v>
      </c>
      <c r="M16" s="141">
        <v>2</v>
      </c>
      <c r="N16" s="141">
        <v>2</v>
      </c>
      <c r="O16" s="141">
        <v>6</v>
      </c>
      <c r="P16" s="142">
        <v>14</v>
      </c>
    </row>
    <row r="17" spans="1:16" s="101" customFormat="1" x14ac:dyDescent="0.25">
      <c r="A17" s="101" t="s">
        <v>121</v>
      </c>
      <c r="B17" s="109"/>
      <c r="C17" s="141"/>
      <c r="D17" s="141">
        <v>1060.0139999999999</v>
      </c>
      <c r="E17" s="141">
        <v>0</v>
      </c>
      <c r="F17" s="142">
        <v>1060.0139999999999</v>
      </c>
      <c r="G17" s="141">
        <v>0</v>
      </c>
      <c r="H17" s="141">
        <v>0</v>
      </c>
      <c r="I17" s="141">
        <v>0</v>
      </c>
      <c r="J17" s="141">
        <v>0</v>
      </c>
      <c r="K17" s="142">
        <v>0</v>
      </c>
      <c r="L17" s="141">
        <v>0</v>
      </c>
      <c r="M17" s="141">
        <v>0</v>
      </c>
      <c r="N17" s="141">
        <v>0</v>
      </c>
      <c r="O17" s="141">
        <v>0</v>
      </c>
      <c r="P17" s="142">
        <v>0</v>
      </c>
    </row>
    <row r="18" spans="1:16" s="101" customFormat="1" x14ac:dyDescent="0.25">
      <c r="A18" s="101" t="s">
        <v>122</v>
      </c>
      <c r="B18" s="109">
        <v>4.5720000000000001</v>
      </c>
      <c r="C18" s="141">
        <v>-34.776000000000003</v>
      </c>
      <c r="D18" s="141">
        <v>-83.485402454565502</v>
      </c>
      <c r="E18" s="141">
        <v>49.899173706035199</v>
      </c>
      <c r="F18" s="142">
        <v>-63.790228748530296</v>
      </c>
      <c r="G18" s="141">
        <v>44.743844316146003</v>
      </c>
      <c r="H18" s="141">
        <v>-39.269674307929996</v>
      </c>
      <c r="I18" s="141">
        <v>25.813999674896401</v>
      </c>
      <c r="J18" s="141">
        <v>-45</v>
      </c>
      <c r="K18" s="142">
        <v>-13.711830316887593</v>
      </c>
      <c r="L18" s="141">
        <v>-52</v>
      </c>
      <c r="M18" s="141">
        <v>67</v>
      </c>
      <c r="N18" s="141">
        <v>-31</v>
      </c>
      <c r="O18" s="141">
        <v>15</v>
      </c>
      <c r="P18" s="142">
        <v>-1</v>
      </c>
    </row>
    <row r="19" spans="1:16" s="103" customFormat="1" x14ac:dyDescent="0.25">
      <c r="A19" s="103" t="s">
        <v>123</v>
      </c>
      <c r="B19" s="108">
        <v>221.00899999999999</v>
      </c>
      <c r="C19" s="136">
        <v>195.48</v>
      </c>
      <c r="D19" s="136">
        <v>1184.35059754543</v>
      </c>
      <c r="E19" s="136">
        <v>274.51617370603503</v>
      </c>
      <c r="F19" s="137">
        <v>1875.3557712514651</v>
      </c>
      <c r="G19" s="136">
        <v>310.736844316146</v>
      </c>
      <c r="H19" s="136">
        <v>214.26432569207</v>
      </c>
      <c r="I19" s="136">
        <v>303.58999967489603</v>
      </c>
      <c r="J19" s="136">
        <v>243</v>
      </c>
      <c r="K19" s="137">
        <v>1071.591169683112</v>
      </c>
      <c r="L19" s="136">
        <v>200</v>
      </c>
      <c r="M19" s="136">
        <v>294</v>
      </c>
      <c r="N19" s="136">
        <v>179</v>
      </c>
      <c r="O19" s="136">
        <v>224</v>
      </c>
      <c r="P19" s="137">
        <v>897</v>
      </c>
    </row>
    <row r="20" spans="1:16" s="101" customFormat="1" x14ac:dyDescent="0.25">
      <c r="A20" s="101" t="s">
        <v>133</v>
      </c>
      <c r="B20" s="109">
        <v>-65.962000000000003</v>
      </c>
      <c r="C20" s="141">
        <v>-64.003</v>
      </c>
      <c r="D20" s="141">
        <v>-59.777000000000001</v>
      </c>
      <c r="E20" s="141">
        <v>-52.152999999999999</v>
      </c>
      <c r="F20" s="142">
        <v>-241.89499999999998</v>
      </c>
      <c r="G20" s="141">
        <v>-81.981999999999999</v>
      </c>
      <c r="H20" s="141">
        <v>-57.496000000000002</v>
      </c>
      <c r="I20" s="141">
        <v>166.49700000000001</v>
      </c>
      <c r="J20" s="141">
        <v>-9</v>
      </c>
      <c r="K20" s="142">
        <v>18.019000000000005</v>
      </c>
      <c r="L20" s="141">
        <v>-91</v>
      </c>
      <c r="M20" s="141">
        <v>-85</v>
      </c>
      <c r="N20" s="141">
        <v>-61</v>
      </c>
      <c r="O20" s="141">
        <v>-156</v>
      </c>
      <c r="P20" s="142">
        <v>-393</v>
      </c>
    </row>
    <row r="21" spans="1:16" s="103" customFormat="1" x14ac:dyDescent="0.25">
      <c r="A21" s="103" t="s">
        <v>132</v>
      </c>
      <c r="B21" s="108">
        <v>155.047</v>
      </c>
      <c r="C21" s="136">
        <v>131.477</v>
      </c>
      <c r="D21" s="136">
        <v>1124.5735975454302</v>
      </c>
      <c r="E21" s="136">
        <v>222.36317370603501</v>
      </c>
      <c r="F21" s="142">
        <v>1633.4607712514653</v>
      </c>
      <c r="G21" s="136">
        <v>228.75484431614598</v>
      </c>
      <c r="H21" s="136">
        <v>156.76832569207002</v>
      </c>
      <c r="I21" s="136">
        <v>470.08699967489599</v>
      </c>
      <c r="J21" s="136">
        <v>234</v>
      </c>
      <c r="K21" s="137">
        <v>1089.610169683112</v>
      </c>
      <c r="L21" s="136">
        <v>109</v>
      </c>
      <c r="M21" s="136">
        <v>209</v>
      </c>
      <c r="N21" s="136">
        <v>118</v>
      </c>
      <c r="O21" s="136">
        <v>68</v>
      </c>
      <c r="P21" s="137">
        <v>504</v>
      </c>
    </row>
    <row r="22" spans="1:16" s="101" customFormat="1" x14ac:dyDescent="0.25">
      <c r="A22" s="101" t="s">
        <v>131</v>
      </c>
      <c r="B22" s="109">
        <v>3.1</v>
      </c>
      <c r="C22" s="141">
        <v>3.2850000000000001</v>
      </c>
      <c r="D22" s="141">
        <v>2.5299999999999998</v>
      </c>
      <c r="E22" s="141">
        <v>2.9420000000000002</v>
      </c>
      <c r="F22" s="142">
        <v>11.856999999999999</v>
      </c>
      <c r="G22" s="141">
        <v>39.465000000000003</v>
      </c>
      <c r="H22" s="141">
        <v>0</v>
      </c>
      <c r="I22" s="141">
        <v>0</v>
      </c>
      <c r="J22" s="141">
        <v>0</v>
      </c>
      <c r="K22" s="142">
        <v>39.465000000000003</v>
      </c>
      <c r="L22" s="141">
        <v>0</v>
      </c>
      <c r="M22" s="141">
        <v>0</v>
      </c>
      <c r="N22" s="141">
        <v>0</v>
      </c>
      <c r="O22" s="141">
        <v>0</v>
      </c>
      <c r="P22" s="142">
        <v>0</v>
      </c>
    </row>
    <row r="23" spans="1:16" s="101" customFormat="1" x14ac:dyDescent="0.25">
      <c r="A23" s="101" t="s">
        <v>130</v>
      </c>
      <c r="B23" s="109">
        <v>-2.613</v>
      </c>
      <c r="C23" s="141">
        <v>-0.47199999999999998</v>
      </c>
      <c r="D23" s="141">
        <v>-2.6469999999999998</v>
      </c>
      <c r="E23" s="141">
        <v>-19.309000000000001</v>
      </c>
      <c r="F23" s="142">
        <v>-25.041</v>
      </c>
      <c r="G23" s="141">
        <v>-8.76</v>
      </c>
      <c r="H23" s="141">
        <v>-16.798999999999999</v>
      </c>
      <c r="I23" s="141">
        <v>-125.485</v>
      </c>
      <c r="J23" s="141">
        <v>-54</v>
      </c>
      <c r="K23" s="142">
        <v>-205.04399999999998</v>
      </c>
      <c r="L23" s="141">
        <v>-14</v>
      </c>
      <c r="M23" s="141">
        <v>3</v>
      </c>
      <c r="N23" s="141">
        <v>-4</v>
      </c>
      <c r="O23" s="141">
        <v>19</v>
      </c>
      <c r="P23" s="142">
        <v>4</v>
      </c>
    </row>
    <row r="24" spans="1:16" s="103" customFormat="1" x14ac:dyDescent="0.25">
      <c r="A24" s="103" t="s">
        <v>129</v>
      </c>
      <c r="B24" s="108">
        <v>155.53399999999999</v>
      </c>
      <c r="C24" s="136">
        <v>134.29</v>
      </c>
      <c r="D24" s="136">
        <v>1124.45659754543</v>
      </c>
      <c r="E24" s="136">
        <v>205.99617370603502</v>
      </c>
      <c r="F24" s="137">
        <v>1620.2767712514651</v>
      </c>
      <c r="G24" s="136">
        <v>259.45984431614596</v>
      </c>
      <c r="H24" s="136">
        <v>139.96932569207002</v>
      </c>
      <c r="I24" s="136">
        <v>344.60199967489604</v>
      </c>
      <c r="J24" s="136">
        <v>180</v>
      </c>
      <c r="K24" s="137">
        <v>924.03116968311201</v>
      </c>
      <c r="L24" s="136">
        <v>95</v>
      </c>
      <c r="M24" s="136">
        <v>212</v>
      </c>
      <c r="N24" s="136">
        <v>114</v>
      </c>
      <c r="O24" s="136">
        <v>87</v>
      </c>
      <c r="P24" s="137">
        <v>508</v>
      </c>
    </row>
    <row r="25" spans="1:16" s="110" customFormat="1" x14ac:dyDescent="0.25">
      <c r="A25" s="110" t="s">
        <v>128</v>
      </c>
      <c r="B25" s="111">
        <v>1.43</v>
      </c>
      <c r="C25" s="166">
        <v>1.23</v>
      </c>
      <c r="D25" s="166">
        <v>10.366043766263513</v>
      </c>
      <c r="E25" s="166">
        <v>1.9269627668896301</v>
      </c>
      <c r="F25" s="167">
        <v>14.953006533153143</v>
      </c>
      <c r="G25" s="166">
        <v>2.4517821338638885</v>
      </c>
      <c r="H25" s="166">
        <v>1.3332316587328668</v>
      </c>
      <c r="I25" s="166">
        <v>3.3218172497797012</v>
      </c>
      <c r="J25" s="166">
        <v>1.77</v>
      </c>
      <c r="K25" s="167">
        <v>8.8768310423764571</v>
      </c>
      <c r="L25" s="166">
        <v>0.93</v>
      </c>
      <c r="M25" s="166">
        <v>2.09</v>
      </c>
      <c r="N25" s="166">
        <v>1.1399999999999999</v>
      </c>
      <c r="O25" s="166">
        <v>0.86</v>
      </c>
      <c r="P25" s="167">
        <v>5.0200000000000005</v>
      </c>
    </row>
    <row r="26" spans="1:16" s="110" customFormat="1" x14ac:dyDescent="0.25">
      <c r="B26" s="111"/>
      <c r="C26" s="166"/>
      <c r="D26" s="166"/>
      <c r="E26" s="166"/>
      <c r="F26" s="167"/>
      <c r="G26" s="166"/>
      <c r="H26" s="166"/>
      <c r="I26" s="166"/>
      <c r="J26" s="166"/>
      <c r="K26" s="167"/>
      <c r="L26" s="166"/>
      <c r="M26" s="166"/>
      <c r="N26" s="166"/>
      <c r="O26" s="166"/>
      <c r="P26" s="167"/>
    </row>
    <row r="27" spans="1:16" s="101" customFormat="1" x14ac:dyDescent="0.25">
      <c r="A27" s="101" t="s">
        <v>108</v>
      </c>
      <c r="B27" s="109"/>
      <c r="C27" s="141"/>
      <c r="D27" s="141"/>
      <c r="E27" s="141"/>
      <c r="F27" s="142"/>
      <c r="G27" s="141"/>
      <c r="H27" s="141"/>
      <c r="I27" s="141"/>
      <c r="J27" s="141"/>
      <c r="K27" s="142"/>
      <c r="L27" s="141"/>
      <c r="M27" s="141"/>
      <c r="N27" s="141"/>
      <c r="O27" s="141"/>
      <c r="P27" s="142"/>
    </row>
    <row r="28" spans="1:16" s="101" customFormat="1" x14ac:dyDescent="0.25">
      <c r="A28" s="101" t="s">
        <v>127</v>
      </c>
      <c r="B28" s="109">
        <v>108678</v>
      </c>
      <c r="C28" s="141">
        <v>108759</v>
      </c>
      <c r="D28" s="141">
        <v>108475</v>
      </c>
      <c r="E28" s="141">
        <v>106902</v>
      </c>
      <c r="F28" s="142">
        <v>108219</v>
      </c>
      <c r="G28" s="141">
        <v>105825</v>
      </c>
      <c r="H28" s="141">
        <v>104985</v>
      </c>
      <c r="I28" s="141">
        <v>103739</v>
      </c>
      <c r="J28" s="141">
        <v>102174</v>
      </c>
      <c r="K28" s="142">
        <v>104197</v>
      </c>
      <c r="L28" s="141">
        <v>101669</v>
      </c>
      <c r="M28" s="141">
        <v>101201</v>
      </c>
      <c r="N28" s="141">
        <v>100212</v>
      </c>
      <c r="O28" s="141">
        <v>99563</v>
      </c>
      <c r="P28" s="142">
        <v>101332</v>
      </c>
    </row>
    <row r="29" spans="1:16" s="101" customFormat="1" x14ac:dyDescent="0.25">
      <c r="A29" s="101" t="s">
        <v>126</v>
      </c>
      <c r="B29" s="109">
        <v>155.53399999999999</v>
      </c>
      <c r="C29" s="141">
        <v>134.29</v>
      </c>
      <c r="D29" s="141">
        <v>1124.45659754543</v>
      </c>
      <c r="E29" s="141">
        <v>205.99617370603502</v>
      </c>
      <c r="F29" s="142">
        <v>1620.2767712514651</v>
      </c>
      <c r="G29" s="141">
        <v>259.45984431614596</v>
      </c>
      <c r="H29" s="141">
        <v>139.96932569207002</v>
      </c>
      <c r="I29" s="141">
        <v>344.60199967489604</v>
      </c>
      <c r="J29" s="141">
        <v>180</v>
      </c>
      <c r="K29" s="142">
        <v>925.072</v>
      </c>
      <c r="L29" s="141">
        <v>95</v>
      </c>
      <c r="M29" s="141">
        <v>212</v>
      </c>
      <c r="N29" s="141">
        <v>114</v>
      </c>
      <c r="O29" s="141">
        <v>87</v>
      </c>
      <c r="P29" s="142">
        <v>508</v>
      </c>
    </row>
    <row r="30" spans="1:16" s="110" customFormat="1" x14ac:dyDescent="0.25">
      <c r="A30" s="110" t="s">
        <v>125</v>
      </c>
      <c r="B30" s="111">
        <v>1.43</v>
      </c>
      <c r="C30" s="166">
        <v>1.23</v>
      </c>
      <c r="D30" s="166">
        <v>10.347823583691628</v>
      </c>
      <c r="E30" s="166">
        <v>1.9243705855990438</v>
      </c>
      <c r="F30" s="167">
        <v>14.932194169290673</v>
      </c>
      <c r="G30" s="166">
        <v>2.4490513230335744</v>
      </c>
      <c r="H30" s="166">
        <v>1.3319122428805108</v>
      </c>
      <c r="I30" s="166">
        <v>3.3186821621858917</v>
      </c>
      <c r="J30" s="166">
        <v>1.76</v>
      </c>
      <c r="K30" s="167">
        <v>8.8699999999999992</v>
      </c>
      <c r="L30" s="166">
        <v>0.93</v>
      </c>
      <c r="M30" s="166">
        <v>2.09</v>
      </c>
      <c r="N30" s="166">
        <v>1.1399999999999999</v>
      </c>
      <c r="O30" s="166">
        <v>0.85</v>
      </c>
      <c r="P30" s="167">
        <v>5.01</v>
      </c>
    </row>
    <row r="31" spans="1:16" s="110" customFormat="1" x14ac:dyDescent="0.25">
      <c r="B31" s="111"/>
      <c r="C31" s="166"/>
      <c r="D31" s="166"/>
      <c r="E31" s="166"/>
      <c r="F31" s="167"/>
      <c r="G31" s="166"/>
      <c r="H31" s="166"/>
      <c r="I31" s="166"/>
      <c r="J31" s="166"/>
      <c r="K31" s="167"/>
      <c r="L31" s="166"/>
      <c r="M31" s="166"/>
      <c r="N31" s="166"/>
      <c r="O31" s="166"/>
      <c r="P31" s="167"/>
    </row>
    <row r="32" spans="1:16" s="101" customFormat="1" x14ac:dyDescent="0.25">
      <c r="A32" s="101" t="s">
        <v>109</v>
      </c>
      <c r="B32" s="109"/>
      <c r="C32" s="141"/>
      <c r="D32" s="141"/>
      <c r="E32" s="141"/>
      <c r="F32" s="142"/>
      <c r="G32" s="141"/>
      <c r="H32" s="141"/>
      <c r="I32" s="141"/>
      <c r="J32" s="141"/>
      <c r="K32" s="142"/>
      <c r="L32" s="141"/>
      <c r="M32" s="141"/>
      <c r="N32" s="141"/>
      <c r="O32" s="141"/>
      <c r="P32" s="142"/>
    </row>
    <row r="33" spans="1:16" s="101" customFormat="1" x14ac:dyDescent="0.25">
      <c r="A33" s="101" t="s">
        <v>124</v>
      </c>
      <c r="B33" s="109">
        <v>108869</v>
      </c>
      <c r="C33" s="141">
        <v>109040</v>
      </c>
      <c r="D33" s="141">
        <v>108666</v>
      </c>
      <c r="E33" s="141">
        <v>107046</v>
      </c>
      <c r="F33" s="142">
        <v>108396</v>
      </c>
      <c r="G33" s="141">
        <v>105943</v>
      </c>
      <c r="H33" s="141">
        <v>105089</v>
      </c>
      <c r="I33" s="141">
        <v>103837</v>
      </c>
      <c r="J33" s="141">
        <v>102271</v>
      </c>
      <c r="K33" s="142">
        <v>104301</v>
      </c>
      <c r="L33" s="141">
        <v>101767</v>
      </c>
      <c r="M33" s="141">
        <v>101294</v>
      </c>
      <c r="N33" s="141">
        <v>100304</v>
      </c>
      <c r="O33" s="141">
        <v>99651</v>
      </c>
      <c r="P33" s="142">
        <v>101425</v>
      </c>
    </row>
    <row r="34" spans="1:16" s="101" customFormat="1" x14ac:dyDescent="0.25">
      <c r="B34" s="109"/>
      <c r="C34" s="141"/>
      <c r="D34" s="141"/>
      <c r="E34" s="141"/>
      <c r="F34" s="142"/>
      <c r="G34" s="141"/>
      <c r="H34" s="141"/>
      <c r="I34" s="141"/>
      <c r="J34" s="141"/>
      <c r="K34" s="142"/>
      <c r="L34" s="141"/>
      <c r="M34" s="141"/>
      <c r="N34" s="141"/>
      <c r="O34" s="141"/>
      <c r="P34" s="142"/>
    </row>
    <row r="36" spans="1:16" x14ac:dyDescent="0.25">
      <c r="A36" s="113" t="s">
        <v>136</v>
      </c>
    </row>
    <row r="38" spans="1:16" x14ac:dyDescent="0.25">
      <c r="A38" s="96" t="s">
        <v>143</v>
      </c>
      <c r="B38" s="112">
        <v>151</v>
      </c>
      <c r="C38" s="168">
        <v>169</v>
      </c>
      <c r="D38" s="168">
        <v>149</v>
      </c>
      <c r="E38" s="168">
        <v>168</v>
      </c>
      <c r="F38" s="169">
        <v>637</v>
      </c>
      <c r="G38" s="170">
        <v>183</v>
      </c>
      <c r="H38" s="168">
        <v>187</v>
      </c>
      <c r="I38" s="168">
        <v>210</v>
      </c>
      <c r="J38" s="168">
        <v>188</v>
      </c>
      <c r="K38" s="169">
        <v>722</v>
      </c>
      <c r="L38" s="170">
        <v>159</v>
      </c>
      <c r="M38" s="168">
        <v>176</v>
      </c>
      <c r="N38" s="168">
        <v>165</v>
      </c>
      <c r="O38" s="168">
        <v>155</v>
      </c>
      <c r="P38" s="169">
        <v>655</v>
      </c>
    </row>
    <row r="39" spans="1:16" x14ac:dyDescent="0.25">
      <c r="A39" s="96" t="s">
        <v>144</v>
      </c>
      <c r="B39" s="112">
        <v>1.39</v>
      </c>
      <c r="C39" s="168">
        <v>1.55</v>
      </c>
      <c r="D39" s="168">
        <v>1.37</v>
      </c>
      <c r="E39" s="168">
        <v>1.57</v>
      </c>
      <c r="F39" s="169">
        <v>5.8800000000000008</v>
      </c>
      <c r="G39" s="170">
        <v>1.73</v>
      </c>
      <c r="H39" s="168">
        <v>1.78</v>
      </c>
      <c r="I39" s="168">
        <v>2.02</v>
      </c>
      <c r="J39" s="168">
        <v>1.83</v>
      </c>
      <c r="K39" s="169">
        <v>7.3599999999999994</v>
      </c>
      <c r="L39" s="170">
        <v>1.56</v>
      </c>
      <c r="M39" s="168">
        <v>1.74</v>
      </c>
      <c r="N39" s="168">
        <v>1.65</v>
      </c>
      <c r="O39" s="168">
        <v>1.56</v>
      </c>
      <c r="P39" s="169">
        <v>6.51</v>
      </c>
    </row>
  </sheetData>
  <hyperlinks>
    <hyperlink ref="A1" location="Index!A1" display="Back to index"/>
  </hyperlinks>
  <pageMargins left="0.7" right="0.7" top="0.75" bottom="0.75" header="0.3" footer="0.3"/>
  <pageSetup paperSize="9" scale="85" orientation="landscape" verticalDpi="0" r:id="rId1"/>
  <colBreaks count="1" manualBreakCount="1">
    <brk id="6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Normal="100" workbookViewId="0">
      <pane xSplit="1" ySplit="2" topLeftCell="D3" activePane="bottomRight" state="frozenSplit"/>
      <selection activeCell="A36" sqref="A36"/>
      <selection pane="topRight" activeCell="A36" sqref="A36"/>
      <selection pane="bottomLeft" activeCell="A36" sqref="A36"/>
      <selection pane="bottomRight" activeCell="I5" sqref="I5"/>
    </sheetView>
  </sheetViews>
  <sheetFormatPr defaultColWidth="9.140625" defaultRowHeight="15" x14ac:dyDescent="0.25"/>
  <cols>
    <col min="1" max="1" width="50.5703125" style="96" bestFit="1" customWidth="1"/>
    <col min="2" max="2" width="8.85546875" style="171" bestFit="1" customWidth="1"/>
    <col min="3" max="5" width="8.85546875" style="168" bestFit="1" customWidth="1"/>
    <col min="6" max="6" width="8.28515625" style="169" bestFit="1" customWidth="1"/>
    <col min="7" max="10" width="8.85546875" style="168" bestFit="1" customWidth="1"/>
    <col min="11" max="11" width="8.28515625" style="169" bestFit="1" customWidth="1"/>
    <col min="12" max="15" width="8.85546875" style="168" bestFit="1" customWidth="1"/>
    <col min="16" max="16" width="8.28515625" style="169" bestFit="1" customWidth="1"/>
    <col min="17" max="16384" width="9.140625" style="96"/>
  </cols>
  <sheetData>
    <row r="1" spans="1:17" x14ac:dyDescent="0.25">
      <c r="A1" s="95" t="s">
        <v>179</v>
      </c>
    </row>
    <row r="2" spans="1:17" s="98" customFormat="1" ht="15.75" x14ac:dyDescent="0.25">
      <c r="A2" s="98" t="s">
        <v>76</v>
      </c>
      <c r="B2" s="172" t="s">
        <v>0</v>
      </c>
      <c r="C2" s="162" t="s">
        <v>1</v>
      </c>
      <c r="D2" s="162" t="s">
        <v>2</v>
      </c>
      <c r="E2" s="162" t="s">
        <v>3</v>
      </c>
      <c r="F2" s="163" t="s">
        <v>4</v>
      </c>
      <c r="G2" s="162" t="s">
        <v>5</v>
      </c>
      <c r="H2" s="162" t="s">
        <v>6</v>
      </c>
      <c r="I2" s="162" t="s">
        <v>7</v>
      </c>
      <c r="J2" s="162" t="s">
        <v>8</v>
      </c>
      <c r="K2" s="163" t="s">
        <v>9</v>
      </c>
      <c r="L2" s="162" t="s">
        <v>148</v>
      </c>
      <c r="M2" s="162" t="s">
        <v>149</v>
      </c>
      <c r="N2" s="162" t="s">
        <v>150</v>
      </c>
      <c r="O2" s="162" t="s">
        <v>151</v>
      </c>
      <c r="P2" s="163" t="s">
        <v>152</v>
      </c>
    </row>
    <row r="3" spans="1:17" s="99" customFormat="1" ht="15.75" x14ac:dyDescent="0.25">
      <c r="A3" s="99" t="s">
        <v>13</v>
      </c>
      <c r="B3" s="173"/>
      <c r="C3" s="164"/>
      <c r="D3" s="164"/>
      <c r="E3" s="164"/>
      <c r="F3" s="165"/>
      <c r="G3" s="164"/>
      <c r="H3" s="164"/>
      <c r="I3" s="164"/>
      <c r="J3" s="164"/>
      <c r="K3" s="165"/>
      <c r="L3" s="164"/>
      <c r="M3" s="164"/>
      <c r="N3" s="164"/>
      <c r="O3" s="164"/>
      <c r="P3" s="165"/>
    </row>
    <row r="4" spans="1:17" x14ac:dyDescent="0.25">
      <c r="A4" s="96" t="s">
        <v>43</v>
      </c>
      <c r="B4" s="131">
        <v>423.83100000000002</v>
      </c>
      <c r="C4" s="141">
        <v>435.99699999999996</v>
      </c>
      <c r="D4" s="141">
        <v>483.78999999999996</v>
      </c>
      <c r="E4" s="141">
        <v>497.38200000000018</v>
      </c>
      <c r="F4" s="142">
        <v>1841</v>
      </c>
      <c r="G4" s="141">
        <v>509.25599999999997</v>
      </c>
      <c r="H4" s="141">
        <v>513.15200000000004</v>
      </c>
      <c r="I4" s="141">
        <v>528.77499999999998</v>
      </c>
      <c r="J4" s="141">
        <v>535.81699999999989</v>
      </c>
      <c r="K4" s="142">
        <v>2087</v>
      </c>
      <c r="L4" s="141">
        <v>517</v>
      </c>
      <c r="M4" s="141">
        <v>513</v>
      </c>
      <c r="N4" s="141">
        <v>507</v>
      </c>
      <c r="O4" s="141">
        <v>528</v>
      </c>
      <c r="P4" s="142">
        <v>2065</v>
      </c>
      <c r="Q4" s="101"/>
    </row>
    <row r="5" spans="1:17" x14ac:dyDescent="0.25">
      <c r="A5" s="96" t="s">
        <v>166</v>
      </c>
      <c r="B5" s="131">
        <v>-48.354999999999997</v>
      </c>
      <c r="C5" s="141">
        <v>17.338999999999999</v>
      </c>
      <c r="D5" s="141">
        <v>-35.755000000000003</v>
      </c>
      <c r="E5" s="141">
        <v>67.771000000000001</v>
      </c>
      <c r="F5" s="142">
        <v>1</v>
      </c>
      <c r="G5" s="141">
        <v>-66.926000000000002</v>
      </c>
      <c r="H5" s="141">
        <v>23.941000000000003</v>
      </c>
      <c r="I5" s="141">
        <v>18.358000000000004</v>
      </c>
      <c r="J5" s="141">
        <v>39.626999999999995</v>
      </c>
      <c r="K5" s="142">
        <v>15</v>
      </c>
      <c r="L5" s="141">
        <v>-38</v>
      </c>
      <c r="M5" s="141">
        <v>-58</v>
      </c>
      <c r="N5" s="141">
        <v>26</v>
      </c>
      <c r="O5" s="141">
        <v>154</v>
      </c>
      <c r="P5" s="142">
        <v>84</v>
      </c>
      <c r="Q5" s="101"/>
    </row>
    <row r="6" spans="1:17" x14ac:dyDescent="0.25">
      <c r="A6" s="96" t="s">
        <v>167</v>
      </c>
      <c r="B6" s="131">
        <v>-103.435</v>
      </c>
      <c r="C6" s="141">
        <v>-116.53399999999999</v>
      </c>
      <c r="D6" s="141">
        <v>-152.60399999999998</v>
      </c>
      <c r="E6" s="141">
        <v>-214.42700000000002</v>
      </c>
      <c r="F6" s="142">
        <v>-587</v>
      </c>
      <c r="G6" s="141">
        <v>-137.251</v>
      </c>
      <c r="H6" s="141">
        <v>-146.61100000000002</v>
      </c>
      <c r="I6" s="141">
        <v>-119.53399999999996</v>
      </c>
      <c r="J6" s="141">
        <v>-226.60400000000001</v>
      </c>
      <c r="K6" s="142">
        <v>-630</v>
      </c>
      <c r="L6" s="141">
        <v>-131</v>
      </c>
      <c r="M6" s="141">
        <v>-177</v>
      </c>
      <c r="N6" s="141">
        <v>-218</v>
      </c>
      <c r="O6" s="141">
        <v>-358</v>
      </c>
      <c r="P6" s="142">
        <v>-884</v>
      </c>
      <c r="Q6" s="101"/>
    </row>
    <row r="7" spans="1:17" x14ac:dyDescent="0.25">
      <c r="A7" s="96" t="s">
        <v>168</v>
      </c>
      <c r="B7" s="131">
        <v>-37.707999999999998</v>
      </c>
      <c r="C7" s="141">
        <v>-109.87200000000001</v>
      </c>
      <c r="D7" s="141">
        <v>-50.600999999999999</v>
      </c>
      <c r="E7" s="141">
        <v>-40.818999999999988</v>
      </c>
      <c r="F7" s="142">
        <v>-239</v>
      </c>
      <c r="G7" s="141">
        <v>-56.033999999999999</v>
      </c>
      <c r="H7" s="141">
        <v>-122.12300000000002</v>
      </c>
      <c r="I7" s="141">
        <v>-40.853999999999978</v>
      </c>
      <c r="J7" s="141">
        <v>-48.988999999999997</v>
      </c>
      <c r="K7" s="142">
        <v>-268</v>
      </c>
      <c r="L7" s="141">
        <v>-38</v>
      </c>
      <c r="M7" s="141">
        <v>-138</v>
      </c>
      <c r="N7" s="141">
        <v>-63</v>
      </c>
      <c r="O7" s="141">
        <v>-45</v>
      </c>
      <c r="P7" s="142">
        <v>-284</v>
      </c>
    </row>
    <row r="8" spans="1:17" x14ac:dyDescent="0.25">
      <c r="B8" s="131"/>
      <c r="C8" s="141"/>
      <c r="D8" s="141"/>
      <c r="E8" s="141"/>
      <c r="F8" s="142"/>
      <c r="G8" s="141"/>
      <c r="H8" s="141"/>
      <c r="I8" s="141"/>
      <c r="J8" s="141"/>
      <c r="K8" s="142"/>
      <c r="L8" s="141"/>
      <c r="M8" s="141"/>
      <c r="N8" s="141"/>
      <c r="O8" s="141"/>
      <c r="P8" s="142"/>
    </row>
    <row r="9" spans="1:17" s="116" customFormat="1" x14ac:dyDescent="0.25">
      <c r="A9" s="115" t="s">
        <v>169</v>
      </c>
      <c r="B9" s="174">
        <v>234.333</v>
      </c>
      <c r="C9" s="175">
        <v>226.92999999999998</v>
      </c>
      <c r="D9" s="175">
        <v>244.83</v>
      </c>
      <c r="E9" s="176">
        <v>309.90700000000004</v>
      </c>
      <c r="F9" s="177">
        <v>1016</v>
      </c>
      <c r="G9" s="175">
        <v>249.04499999999999</v>
      </c>
      <c r="H9" s="175">
        <v>268.35900000000004</v>
      </c>
      <c r="I9" s="175">
        <v>386.745</v>
      </c>
      <c r="J9" s="176">
        <v>299.851</v>
      </c>
      <c r="K9" s="177">
        <v>1204</v>
      </c>
      <c r="L9" s="175">
        <v>310</v>
      </c>
      <c r="M9" s="175">
        <v>140</v>
      </c>
      <c r="N9" s="175">
        <v>252</v>
      </c>
      <c r="O9" s="176">
        <v>279</v>
      </c>
      <c r="P9" s="177">
        <v>981</v>
      </c>
      <c r="Q9" s="103"/>
    </row>
    <row r="10" spans="1:17" x14ac:dyDescent="0.25">
      <c r="A10" s="114" t="s">
        <v>170</v>
      </c>
      <c r="B10" s="131">
        <v>-14.135</v>
      </c>
      <c r="C10" s="141">
        <v>-19.041000000000004</v>
      </c>
      <c r="D10" s="141">
        <v>-16.408999999999999</v>
      </c>
      <c r="E10" s="141">
        <v>-25.414999999999999</v>
      </c>
      <c r="F10" s="142">
        <v>-75</v>
      </c>
      <c r="G10" s="141">
        <v>-18.343</v>
      </c>
      <c r="H10" s="141">
        <v>-26.453999999999997</v>
      </c>
      <c r="I10" s="141">
        <v>-21.453000000000007</v>
      </c>
      <c r="J10" s="141">
        <v>-29.750000000000004</v>
      </c>
      <c r="K10" s="142">
        <v>-96</v>
      </c>
      <c r="L10" s="141">
        <v>-22</v>
      </c>
      <c r="M10" s="141">
        <v>-26</v>
      </c>
      <c r="N10" s="141">
        <v>-34</v>
      </c>
      <c r="O10" s="141">
        <v>-40</v>
      </c>
      <c r="P10" s="142">
        <v>-122</v>
      </c>
    </row>
    <row r="11" spans="1:17" x14ac:dyDescent="0.25">
      <c r="A11" s="114" t="s">
        <v>171</v>
      </c>
      <c r="B11" s="131">
        <v>-20.113</v>
      </c>
      <c r="C11" s="141">
        <v>-52.584000000000003</v>
      </c>
      <c r="D11" s="141">
        <v>-25.896999999999991</v>
      </c>
      <c r="E11" s="141">
        <v>-57.406000000000006</v>
      </c>
      <c r="F11" s="142">
        <v>-156</v>
      </c>
      <c r="G11" s="141">
        <v>-39.49</v>
      </c>
      <c r="H11" s="141">
        <v>-27.002999999999993</v>
      </c>
      <c r="I11" s="141">
        <v>-37.445</v>
      </c>
      <c r="J11" s="141">
        <v>-22.062000000000012</v>
      </c>
      <c r="K11" s="142">
        <v>-126</v>
      </c>
      <c r="L11" s="141">
        <v>-44</v>
      </c>
      <c r="M11" s="141">
        <v>-32</v>
      </c>
      <c r="N11" s="141">
        <v>-47</v>
      </c>
      <c r="O11" s="141">
        <v>-35</v>
      </c>
      <c r="P11" s="142">
        <v>-158</v>
      </c>
    </row>
    <row r="12" spans="1:17" s="116" customFormat="1" x14ac:dyDescent="0.25">
      <c r="A12" s="115" t="s">
        <v>172</v>
      </c>
      <c r="B12" s="174">
        <v>200.08500000000001</v>
      </c>
      <c r="C12" s="175">
        <v>155.30499999999998</v>
      </c>
      <c r="D12" s="175">
        <v>202.52400000000003</v>
      </c>
      <c r="E12" s="176">
        <v>227.08600000000004</v>
      </c>
      <c r="F12" s="177">
        <v>785</v>
      </c>
      <c r="G12" s="175">
        <v>191.21199999999999</v>
      </c>
      <c r="H12" s="175">
        <v>214.90199999999999</v>
      </c>
      <c r="I12" s="175">
        <v>327.84699999999998</v>
      </c>
      <c r="J12" s="176">
        <v>248.03899999999999</v>
      </c>
      <c r="K12" s="177">
        <v>982</v>
      </c>
      <c r="L12" s="175">
        <v>244</v>
      </c>
      <c r="M12" s="175">
        <v>82</v>
      </c>
      <c r="N12" s="175">
        <v>171</v>
      </c>
      <c r="O12" s="176">
        <v>204</v>
      </c>
      <c r="P12" s="177">
        <v>701</v>
      </c>
    </row>
    <row r="13" spans="1:17" x14ac:dyDescent="0.25">
      <c r="A13" s="114" t="s">
        <v>206</v>
      </c>
      <c r="B13" s="131">
        <v>-13.715999999999999</v>
      </c>
      <c r="C13" s="141">
        <v>60.850999999999999</v>
      </c>
      <c r="D13" s="141">
        <v>10.048999999999998</v>
      </c>
      <c r="E13" s="141">
        <v>1.8160000000000025</v>
      </c>
      <c r="F13" s="142">
        <v>59</v>
      </c>
      <c r="G13" s="141">
        <v>-5.1210000000000004</v>
      </c>
      <c r="H13" s="141">
        <v>13.326000000000001</v>
      </c>
      <c r="I13" s="141">
        <v>-27.576000000000001</v>
      </c>
      <c r="J13" s="141">
        <v>-43.628999999999998</v>
      </c>
      <c r="K13" s="142">
        <v>-43</v>
      </c>
      <c r="L13" s="141">
        <v>1</v>
      </c>
      <c r="M13" s="141">
        <v>-22</v>
      </c>
      <c r="N13" s="141">
        <v>-187</v>
      </c>
      <c r="O13" s="141">
        <v>-19</v>
      </c>
      <c r="P13" s="142">
        <v>-227</v>
      </c>
    </row>
    <row r="14" spans="1:17" x14ac:dyDescent="0.25">
      <c r="A14" s="115" t="s">
        <v>209</v>
      </c>
      <c r="B14" s="174">
        <v>186.369</v>
      </c>
      <c r="C14" s="175">
        <v>216.15599999999998</v>
      </c>
      <c r="D14" s="175">
        <v>212.57300000000001</v>
      </c>
      <c r="E14" s="176">
        <v>228.90200000000007</v>
      </c>
      <c r="F14" s="177">
        <v>844</v>
      </c>
      <c r="G14" s="175">
        <v>186.09100000000001</v>
      </c>
      <c r="H14" s="175">
        <v>228.22800000000001</v>
      </c>
      <c r="I14" s="175">
        <v>300.27100000000002</v>
      </c>
      <c r="J14" s="176">
        <v>204.40999999999991</v>
      </c>
      <c r="K14" s="177">
        <v>919</v>
      </c>
      <c r="L14" s="175">
        <v>245</v>
      </c>
      <c r="M14" s="175">
        <v>60</v>
      </c>
      <c r="N14" s="175">
        <v>-16</v>
      </c>
      <c r="O14" s="176">
        <v>185</v>
      </c>
      <c r="P14" s="177">
        <v>474</v>
      </c>
    </row>
    <row r="15" spans="1:17" x14ac:dyDescent="0.25">
      <c r="B15" s="131"/>
      <c r="C15" s="141"/>
      <c r="D15" s="141"/>
      <c r="E15" s="141"/>
      <c r="F15" s="142"/>
      <c r="G15" s="141"/>
      <c r="H15" s="141"/>
      <c r="I15" s="141"/>
      <c r="J15" s="141"/>
      <c r="K15" s="142"/>
      <c r="L15" s="141"/>
      <c r="M15" s="141"/>
      <c r="N15" s="141"/>
      <c r="O15" s="141"/>
      <c r="P15" s="142"/>
    </row>
    <row r="16" spans="1:17" s="116" customFormat="1" x14ac:dyDescent="0.25">
      <c r="A16" s="115" t="s">
        <v>173</v>
      </c>
      <c r="B16" s="174">
        <v>-170.553</v>
      </c>
      <c r="C16" s="175">
        <v>-513.29200000000003</v>
      </c>
      <c r="D16" s="175">
        <v>211.67900000000003</v>
      </c>
      <c r="E16" s="176">
        <v>-862.83399999999995</v>
      </c>
      <c r="F16" s="177">
        <v>-1335</v>
      </c>
      <c r="G16" s="175">
        <v>-44.503</v>
      </c>
      <c r="H16" s="175">
        <v>-443.34399999999999</v>
      </c>
      <c r="I16" s="175">
        <v>-317.47500000000002</v>
      </c>
      <c r="J16" s="176">
        <v>-301.67799999999994</v>
      </c>
      <c r="K16" s="177">
        <v>-1107</v>
      </c>
      <c r="L16" s="175">
        <v>-22</v>
      </c>
      <c r="M16" s="175">
        <v>-244</v>
      </c>
      <c r="N16" s="175">
        <v>87</v>
      </c>
      <c r="O16" s="176">
        <v>16</v>
      </c>
      <c r="P16" s="177">
        <v>-163</v>
      </c>
    </row>
    <row r="17" spans="1:16" x14ac:dyDescent="0.25">
      <c r="B17" s="131"/>
      <c r="C17" s="141"/>
      <c r="D17" s="141"/>
      <c r="E17" s="141"/>
      <c r="F17" s="142"/>
      <c r="G17" s="141"/>
      <c r="H17" s="141"/>
      <c r="I17" s="141"/>
      <c r="J17" s="141"/>
      <c r="K17" s="142"/>
      <c r="L17" s="141"/>
      <c r="M17" s="141"/>
      <c r="N17" s="141"/>
      <c r="O17" s="141"/>
      <c r="P17" s="142"/>
    </row>
    <row r="18" spans="1:16" x14ac:dyDescent="0.25">
      <c r="A18" s="117" t="s">
        <v>174</v>
      </c>
      <c r="B18" s="131">
        <v>0</v>
      </c>
      <c r="C18" s="141">
        <v>0</v>
      </c>
      <c r="D18" s="141">
        <v>0</v>
      </c>
      <c r="E18" s="141">
        <v>0</v>
      </c>
      <c r="F18" s="142">
        <v>0</v>
      </c>
      <c r="G18" s="141">
        <v>53.101999999999997</v>
      </c>
      <c r="H18" s="141">
        <v>0</v>
      </c>
      <c r="I18" s="141">
        <v>0</v>
      </c>
      <c r="J18" s="141">
        <v>-0.10199999999999676</v>
      </c>
      <c r="K18" s="142">
        <v>53</v>
      </c>
      <c r="L18" s="141">
        <v>0</v>
      </c>
      <c r="M18" s="141">
        <v>0</v>
      </c>
      <c r="N18" s="141">
        <v>0</v>
      </c>
      <c r="O18" s="141">
        <v>0</v>
      </c>
      <c r="P18" s="142">
        <v>0</v>
      </c>
    </row>
    <row r="19" spans="1:16" x14ac:dyDescent="0.25">
      <c r="A19" s="96" t="s">
        <v>175</v>
      </c>
      <c r="B19" s="131">
        <v>4.4539999999999997</v>
      </c>
      <c r="C19" s="141">
        <v>-5.5299999999999994</v>
      </c>
      <c r="D19" s="141">
        <v>7.0029999999999992</v>
      </c>
      <c r="E19" s="141">
        <v>-2.9269999999999996</v>
      </c>
      <c r="F19" s="142">
        <v>3</v>
      </c>
      <c r="G19" s="141">
        <v>2.4769999999999999</v>
      </c>
      <c r="H19" s="141">
        <v>-0.46700000000000008</v>
      </c>
      <c r="I19" s="141">
        <v>-13.369</v>
      </c>
      <c r="J19" s="141">
        <v>-15.641000000000002</v>
      </c>
      <c r="K19" s="142">
        <v>-27</v>
      </c>
      <c r="L19" s="141">
        <v>6</v>
      </c>
      <c r="M19" s="141">
        <v>-6</v>
      </c>
      <c r="N19" s="141">
        <v>-1</v>
      </c>
      <c r="O19" s="141">
        <v>3</v>
      </c>
      <c r="P19" s="142">
        <v>2</v>
      </c>
    </row>
    <row r="20" spans="1:16" x14ac:dyDescent="0.25">
      <c r="B20" s="131"/>
      <c r="C20" s="141"/>
      <c r="D20" s="141"/>
      <c r="E20" s="141"/>
      <c r="F20" s="142"/>
      <c r="G20" s="141"/>
      <c r="H20" s="141"/>
      <c r="I20" s="141"/>
      <c r="J20" s="141"/>
      <c r="K20" s="142"/>
      <c r="L20" s="141"/>
      <c r="M20" s="141"/>
      <c r="N20" s="141"/>
      <c r="O20" s="141"/>
      <c r="P20" s="142"/>
    </row>
    <row r="21" spans="1:16" x14ac:dyDescent="0.25">
      <c r="A21" s="115" t="s">
        <v>210</v>
      </c>
      <c r="B21" s="174">
        <v>20.27</v>
      </c>
      <c r="C21" s="175">
        <v>-302.666</v>
      </c>
      <c r="D21" s="175">
        <v>431.255</v>
      </c>
      <c r="E21" s="176">
        <v>-636.85899999999992</v>
      </c>
      <c r="F21" s="177">
        <v>-488</v>
      </c>
      <c r="G21" s="175">
        <v>197.167</v>
      </c>
      <c r="H21" s="175">
        <v>-215.583</v>
      </c>
      <c r="I21" s="175">
        <v>-30.573000000000008</v>
      </c>
      <c r="J21" s="176">
        <v>-113.011</v>
      </c>
      <c r="K21" s="177">
        <v>-162</v>
      </c>
      <c r="L21" s="175">
        <v>229</v>
      </c>
      <c r="M21" s="175">
        <v>-190</v>
      </c>
      <c r="N21" s="175">
        <v>70</v>
      </c>
      <c r="O21" s="176">
        <v>204</v>
      </c>
      <c r="P21" s="177">
        <v>313</v>
      </c>
    </row>
    <row r="22" spans="1:16" x14ac:dyDescent="0.25">
      <c r="A22" s="96" t="s">
        <v>207</v>
      </c>
      <c r="B22" s="131">
        <v>1511.162</v>
      </c>
      <c r="C22" s="141">
        <v>1531.432</v>
      </c>
      <c r="D22" s="141">
        <v>1228.7660000000001</v>
      </c>
      <c r="E22" s="141">
        <v>1660.021</v>
      </c>
      <c r="F22" s="142">
        <v>1511</v>
      </c>
      <c r="G22" s="141">
        <v>1023</v>
      </c>
      <c r="H22" s="141">
        <v>1220.654</v>
      </c>
      <c r="I22" s="141">
        <v>1005.071</v>
      </c>
      <c r="J22" s="141">
        <v>974.49800000000005</v>
      </c>
      <c r="K22" s="142">
        <v>1023</v>
      </c>
      <c r="L22" s="141">
        <v>861</v>
      </c>
      <c r="M22" s="141">
        <v>1090</v>
      </c>
      <c r="N22" s="141">
        <v>900</v>
      </c>
      <c r="O22" s="141">
        <v>970</v>
      </c>
      <c r="P22" s="142">
        <v>861</v>
      </c>
    </row>
    <row r="23" spans="1:16" x14ac:dyDescent="0.25">
      <c r="A23" s="115" t="s">
        <v>208</v>
      </c>
      <c r="B23" s="174">
        <v>1531.432</v>
      </c>
      <c r="C23" s="175">
        <v>1228.7660000000001</v>
      </c>
      <c r="D23" s="175">
        <v>1660.021</v>
      </c>
      <c r="E23" s="175">
        <v>1023</v>
      </c>
      <c r="F23" s="177">
        <v>1023</v>
      </c>
      <c r="G23" s="175">
        <v>1220.654</v>
      </c>
      <c r="H23" s="175">
        <v>1005.071</v>
      </c>
      <c r="I23" s="175">
        <v>974.49800000000005</v>
      </c>
      <c r="J23" s="175">
        <v>861</v>
      </c>
      <c r="K23" s="177">
        <v>861</v>
      </c>
      <c r="L23" s="175">
        <v>1090</v>
      </c>
      <c r="M23" s="175">
        <v>900</v>
      </c>
      <c r="N23" s="175">
        <v>970</v>
      </c>
      <c r="O23" s="175">
        <v>1174</v>
      </c>
      <c r="P23" s="177">
        <v>1174</v>
      </c>
    </row>
    <row r="24" spans="1:16" x14ac:dyDescent="0.25">
      <c r="B24" s="131"/>
      <c r="C24" s="141"/>
      <c r="D24" s="141"/>
      <c r="E24" s="141"/>
      <c r="F24" s="142"/>
      <c r="G24" s="141"/>
      <c r="H24" s="141"/>
      <c r="I24" s="141"/>
      <c r="J24" s="141"/>
      <c r="K24" s="142"/>
      <c r="L24" s="141"/>
      <c r="M24" s="141"/>
      <c r="N24" s="141"/>
      <c r="O24" s="141"/>
      <c r="P24" s="142"/>
    </row>
    <row r="25" spans="1:16" x14ac:dyDescent="0.25">
      <c r="A25" s="206" t="s">
        <v>204</v>
      </c>
      <c r="B25" s="131"/>
      <c r="C25" s="141"/>
      <c r="D25" s="141"/>
      <c r="E25" s="141"/>
      <c r="F25" s="142"/>
      <c r="G25" s="141"/>
      <c r="H25" s="141"/>
      <c r="I25" s="141"/>
      <c r="J25" s="141"/>
      <c r="K25" s="142"/>
      <c r="L25" s="141"/>
      <c r="M25" s="141"/>
      <c r="N25" s="141"/>
      <c r="O25" s="141"/>
      <c r="P25" s="142"/>
    </row>
  </sheetData>
  <hyperlinks>
    <hyperlink ref="A1" location="Index!A1" display="Back to index"/>
  </hyperlinks>
  <pageMargins left="0.7" right="0.7" top="0.75" bottom="0.75" header="0.3" footer="0.3"/>
  <pageSetup paperSize="9" orientation="landscape" verticalDpi="0" r:id="rId1"/>
  <colBreaks count="1" manualBreakCount="1">
    <brk id="6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9"/>
  <sheetViews>
    <sheetView zoomScaleNormal="100" workbookViewId="0">
      <pane xSplit="1" ySplit="2" topLeftCell="B3" activePane="bottomRight" state="frozenSplit"/>
      <selection activeCell="A27" sqref="A27"/>
      <selection pane="topRight" activeCell="A27" sqref="A27"/>
      <selection pane="bottomLeft" activeCell="A27" sqref="A27"/>
      <selection pane="bottomRight" activeCell="M23" sqref="M23"/>
    </sheetView>
  </sheetViews>
  <sheetFormatPr defaultColWidth="9.140625" defaultRowHeight="15" x14ac:dyDescent="0.25"/>
  <cols>
    <col min="1" max="1" width="49.42578125" style="101" bestFit="1" customWidth="1"/>
    <col min="2" max="2" width="8.85546875" style="109" bestFit="1" customWidth="1"/>
    <col min="3" max="5" width="8.85546875" style="101" bestFit="1" customWidth="1"/>
    <col min="6" max="6" width="8.28515625" style="102" bestFit="1" customWidth="1"/>
    <col min="7" max="7" width="8.85546875" style="109" bestFit="1" customWidth="1"/>
    <col min="8" max="10" width="8.85546875" style="101" bestFit="1" customWidth="1"/>
    <col min="11" max="11" width="8.28515625" style="102" bestFit="1" customWidth="1"/>
    <col min="12" max="15" width="8.85546875" style="101" bestFit="1" customWidth="1"/>
    <col min="16" max="16" width="8.28515625" style="102" bestFit="1" customWidth="1"/>
    <col min="17" max="16384" width="9.140625" style="101"/>
  </cols>
  <sheetData>
    <row r="1" spans="1:16" x14ac:dyDescent="0.25">
      <c r="A1" s="118" t="s">
        <v>179</v>
      </c>
    </row>
    <row r="2" spans="1:16" s="122" customFormat="1" ht="15.75" x14ac:dyDescent="0.25">
      <c r="A2" s="119" t="s">
        <v>75</v>
      </c>
      <c r="B2" s="120" t="s">
        <v>0</v>
      </c>
      <c r="C2" s="119" t="s">
        <v>1</v>
      </c>
      <c r="D2" s="119" t="s">
        <v>2</v>
      </c>
      <c r="E2" s="119" t="s">
        <v>3</v>
      </c>
      <c r="F2" s="121" t="s">
        <v>4</v>
      </c>
      <c r="G2" s="120" t="s">
        <v>5</v>
      </c>
      <c r="H2" s="119" t="s">
        <v>6</v>
      </c>
      <c r="I2" s="119" t="s">
        <v>7</v>
      </c>
      <c r="J2" s="119" t="s">
        <v>8</v>
      </c>
      <c r="K2" s="121" t="s">
        <v>9</v>
      </c>
      <c r="L2" s="119" t="s">
        <v>148</v>
      </c>
      <c r="M2" s="119" t="s">
        <v>149</v>
      </c>
      <c r="N2" s="119" t="s">
        <v>150</v>
      </c>
      <c r="O2" s="119" t="s">
        <v>151</v>
      </c>
      <c r="P2" s="121" t="s">
        <v>152</v>
      </c>
    </row>
    <row r="3" spans="1:16" ht="15.75" x14ac:dyDescent="0.25">
      <c r="A3" s="123" t="s">
        <v>13</v>
      </c>
      <c r="B3" s="124"/>
      <c r="C3" s="123"/>
      <c r="D3" s="123"/>
      <c r="E3" s="123"/>
      <c r="F3" s="125"/>
      <c r="G3" s="124"/>
      <c r="H3" s="123"/>
      <c r="I3" s="123"/>
      <c r="J3" s="123"/>
      <c r="K3" s="125"/>
      <c r="L3" s="123"/>
      <c r="M3" s="123"/>
      <c r="N3" s="123"/>
      <c r="O3" s="123"/>
      <c r="P3" s="125"/>
    </row>
    <row r="4" spans="1:16" s="129" customFormat="1" ht="18.75" x14ac:dyDescent="0.3">
      <c r="A4" s="103" t="s">
        <v>77</v>
      </c>
      <c r="B4" s="126"/>
      <c r="C4" s="127"/>
      <c r="D4" s="127"/>
      <c r="E4" s="127"/>
      <c r="F4" s="128"/>
      <c r="G4" s="126"/>
      <c r="H4" s="127"/>
      <c r="I4" s="127"/>
      <c r="J4" s="127"/>
      <c r="K4" s="128"/>
      <c r="L4" s="127"/>
      <c r="M4" s="127"/>
      <c r="N4" s="127"/>
      <c r="O4" s="127"/>
      <c r="P4" s="128"/>
    </row>
    <row r="5" spans="1:16" s="103" customFormat="1" x14ac:dyDescent="0.25">
      <c r="A5" s="103" t="s">
        <v>78</v>
      </c>
      <c r="B5" s="108"/>
      <c r="F5" s="104"/>
      <c r="G5" s="108"/>
      <c r="K5" s="104"/>
      <c r="P5" s="104"/>
    </row>
    <row r="6" spans="1:16" s="130" customFormat="1" x14ac:dyDescent="0.25">
      <c r="A6" s="130" t="s">
        <v>79</v>
      </c>
      <c r="B6" s="131">
        <v>1043.2719999999999</v>
      </c>
      <c r="C6" s="132">
        <v>1024.8440000000001</v>
      </c>
      <c r="D6" s="132">
        <v>2272.3910000000001</v>
      </c>
      <c r="E6" s="132">
        <v>2282.8449999999998</v>
      </c>
      <c r="F6" s="133">
        <v>2282.8449999999998</v>
      </c>
      <c r="G6" s="134">
        <v>2232.1758298406899</v>
      </c>
      <c r="H6" s="132">
        <v>2199.817</v>
      </c>
      <c r="I6" s="132">
        <v>2163.0349999999999</v>
      </c>
      <c r="J6" s="132">
        <v>2170.35277067587</v>
      </c>
      <c r="K6" s="133">
        <v>2170.35277067587</v>
      </c>
      <c r="L6" s="132">
        <v>2168</v>
      </c>
      <c r="M6" s="132">
        <v>2193</v>
      </c>
      <c r="N6" s="132">
        <v>2216</v>
      </c>
      <c r="O6" s="132">
        <v>2419</v>
      </c>
      <c r="P6" s="133">
        <v>2419</v>
      </c>
    </row>
    <row r="7" spans="1:16" s="130" customFormat="1" x14ac:dyDescent="0.25">
      <c r="A7" s="130" t="s">
        <v>80</v>
      </c>
      <c r="B7" s="134">
        <v>2673.8879999999999</v>
      </c>
      <c r="C7" s="132">
        <v>2606.2049999999999</v>
      </c>
      <c r="D7" s="132">
        <v>2786.1189999999901</v>
      </c>
      <c r="E7" s="132">
        <v>2767</v>
      </c>
      <c r="F7" s="133">
        <v>2767</v>
      </c>
      <c r="G7" s="134">
        <v>2793.9367599787497</v>
      </c>
      <c r="H7" s="132">
        <v>2798.05</v>
      </c>
      <c r="I7" s="132">
        <v>2691.886</v>
      </c>
      <c r="J7" s="132">
        <v>2865</v>
      </c>
      <c r="K7" s="133">
        <v>2865</v>
      </c>
      <c r="L7" s="132">
        <v>2880</v>
      </c>
      <c r="M7" s="132">
        <v>2854</v>
      </c>
      <c r="N7" s="132">
        <v>2850</v>
      </c>
      <c r="O7" s="132">
        <v>3108</v>
      </c>
      <c r="P7" s="133">
        <v>3108</v>
      </c>
    </row>
    <row r="8" spans="1:16" s="130" customFormat="1" x14ac:dyDescent="0.25">
      <c r="A8" s="130" t="s">
        <v>81</v>
      </c>
      <c r="B8" s="134">
        <v>0.77700000000000002</v>
      </c>
      <c r="C8" s="132">
        <v>8.548</v>
      </c>
      <c r="D8" s="132">
        <v>12.320036611025399</v>
      </c>
      <c r="E8" s="132">
        <v>18.12</v>
      </c>
      <c r="F8" s="133">
        <v>18.12</v>
      </c>
      <c r="G8" s="134">
        <v>19.189791195109702</v>
      </c>
      <c r="H8" s="132">
        <v>19.719000000000001</v>
      </c>
      <c r="I8" s="132">
        <v>41.856000000000002</v>
      </c>
      <c r="J8" s="132">
        <v>63</v>
      </c>
      <c r="K8" s="133">
        <v>63</v>
      </c>
      <c r="L8" s="132">
        <v>80</v>
      </c>
      <c r="M8" s="132">
        <v>86</v>
      </c>
      <c r="N8" s="132">
        <v>191</v>
      </c>
      <c r="O8" s="132">
        <v>193</v>
      </c>
      <c r="P8" s="133">
        <v>193</v>
      </c>
    </row>
    <row r="9" spans="1:16" s="130" customFormat="1" x14ac:dyDescent="0.25">
      <c r="A9" s="130" t="s">
        <v>83</v>
      </c>
      <c r="B9" s="134">
        <v>51.051000000000002</v>
      </c>
      <c r="C9" s="132">
        <v>46.823</v>
      </c>
      <c r="D9" s="132">
        <v>51.600999999999999</v>
      </c>
      <c r="E9" s="132">
        <v>49.963000000000001</v>
      </c>
      <c r="F9" s="133">
        <v>49.963000000000001</v>
      </c>
      <c r="G9" s="134">
        <v>52.615787279999999</v>
      </c>
      <c r="H9" s="132">
        <v>53.68</v>
      </c>
      <c r="I9" s="132">
        <v>51.030999999999999</v>
      </c>
      <c r="J9" s="132">
        <v>50</v>
      </c>
      <c r="K9" s="133">
        <v>50</v>
      </c>
      <c r="L9" s="132">
        <v>53</v>
      </c>
      <c r="M9" s="132">
        <v>50</v>
      </c>
      <c r="N9" s="132">
        <v>45</v>
      </c>
      <c r="O9" s="132">
        <v>47</v>
      </c>
      <c r="P9" s="133">
        <v>47</v>
      </c>
    </row>
    <row r="10" spans="1:16" s="130" customFormat="1" x14ac:dyDescent="0.25">
      <c r="A10" s="130" t="s">
        <v>82</v>
      </c>
      <c r="B10" s="134">
        <v>22.806999999999999</v>
      </c>
      <c r="C10" s="132">
        <v>23.088999999999999</v>
      </c>
      <c r="D10" s="132">
        <v>22.416</v>
      </c>
      <c r="E10" s="132">
        <v>23.959000000000099</v>
      </c>
      <c r="F10" s="133">
        <v>23.959000000000099</v>
      </c>
      <c r="G10" s="134">
        <v>27.164370436906999</v>
      </c>
      <c r="H10" s="132">
        <v>30.579000000000001</v>
      </c>
      <c r="I10" s="132">
        <v>264.11900000000003</v>
      </c>
      <c r="J10" s="132">
        <v>317</v>
      </c>
      <c r="K10" s="133">
        <v>317</v>
      </c>
      <c r="L10" s="132">
        <v>336</v>
      </c>
      <c r="M10" s="132">
        <v>309</v>
      </c>
      <c r="N10" s="132">
        <v>305</v>
      </c>
      <c r="O10" s="132">
        <v>259</v>
      </c>
      <c r="P10" s="133">
        <v>259</v>
      </c>
    </row>
    <row r="11" spans="1:16" s="130" customFormat="1" x14ac:dyDescent="0.25">
      <c r="A11" s="130" t="s">
        <v>84</v>
      </c>
      <c r="B11" s="134">
        <v>8.7740000000000489</v>
      </c>
      <c r="C11" s="132">
        <v>10.457000000000001</v>
      </c>
      <c r="D11" s="132">
        <v>12.3990000000002</v>
      </c>
      <c r="E11" s="132">
        <v>17.754000000000001</v>
      </c>
      <c r="F11" s="133">
        <v>17.754000000000001</v>
      </c>
      <c r="G11" s="134">
        <v>30.085000000000001</v>
      </c>
      <c r="H11" s="132">
        <v>33.273000000000003</v>
      </c>
      <c r="I11" s="132">
        <v>33.317999999999998</v>
      </c>
      <c r="J11" s="132">
        <v>37</v>
      </c>
      <c r="K11" s="133">
        <v>37</v>
      </c>
      <c r="L11" s="132">
        <v>34</v>
      </c>
      <c r="M11" s="132">
        <v>59</v>
      </c>
      <c r="N11" s="132">
        <v>65</v>
      </c>
      <c r="O11" s="132">
        <v>86</v>
      </c>
      <c r="P11" s="133">
        <v>86</v>
      </c>
    </row>
    <row r="12" spans="1:16" s="130" customFormat="1" x14ac:dyDescent="0.25">
      <c r="B12" s="134"/>
      <c r="C12" s="132"/>
      <c r="D12" s="132"/>
      <c r="E12" s="132"/>
      <c r="F12" s="133"/>
      <c r="G12" s="134"/>
      <c r="H12" s="132"/>
      <c r="I12" s="132"/>
      <c r="J12" s="132"/>
      <c r="K12" s="133"/>
      <c r="L12" s="132"/>
      <c r="M12" s="132"/>
      <c r="N12" s="132"/>
      <c r="O12" s="132"/>
      <c r="P12" s="133"/>
    </row>
    <row r="13" spans="1:16" s="103" customFormat="1" x14ac:dyDescent="0.25">
      <c r="A13" s="103" t="s">
        <v>85</v>
      </c>
      <c r="B13" s="135">
        <v>3800.5720000000001</v>
      </c>
      <c r="C13" s="136">
        <v>3719.9679999999998</v>
      </c>
      <c r="D13" s="136">
        <v>5157.2480366110103</v>
      </c>
      <c r="E13" s="136">
        <v>5160.30799999999</v>
      </c>
      <c r="F13" s="137">
        <v>5160.30799999999</v>
      </c>
      <c r="G13" s="135">
        <v>5155.1679999999997</v>
      </c>
      <c r="H13" s="136">
        <v>5135.1180000000004</v>
      </c>
      <c r="I13" s="136">
        <v>5245.2449999999999</v>
      </c>
      <c r="J13" s="136">
        <v>5502</v>
      </c>
      <c r="K13" s="137">
        <v>5502</v>
      </c>
      <c r="L13" s="136">
        <v>5551</v>
      </c>
      <c r="M13" s="136">
        <v>5551</v>
      </c>
      <c r="N13" s="136">
        <v>5672</v>
      </c>
      <c r="O13" s="136">
        <v>6112</v>
      </c>
      <c r="P13" s="137">
        <v>6112</v>
      </c>
    </row>
    <row r="14" spans="1:16" s="103" customFormat="1" x14ac:dyDescent="0.25">
      <c r="A14" s="103" t="s">
        <v>86</v>
      </c>
      <c r="B14" s="135"/>
      <c r="C14" s="136"/>
      <c r="D14" s="136"/>
      <c r="E14" s="136"/>
      <c r="F14" s="137"/>
      <c r="G14" s="135"/>
      <c r="H14" s="136"/>
      <c r="I14" s="136"/>
      <c r="J14" s="136"/>
      <c r="K14" s="137"/>
      <c r="L14" s="136"/>
      <c r="M14" s="136"/>
      <c r="N14" s="136"/>
      <c r="O14" s="136"/>
      <c r="P14" s="133"/>
    </row>
    <row r="15" spans="1:16" s="130" customFormat="1" x14ac:dyDescent="0.25">
      <c r="A15" s="101" t="s">
        <v>153</v>
      </c>
      <c r="B15" s="134">
        <v>50.589000000000105</v>
      </c>
      <c r="C15" s="132">
        <v>57.2010000000001</v>
      </c>
      <c r="D15" s="132">
        <v>55.081000000000103</v>
      </c>
      <c r="E15" s="132">
        <v>62.132000000000197</v>
      </c>
      <c r="F15" s="133">
        <v>62.132000000000197</v>
      </c>
      <c r="G15" s="134">
        <v>56.173040307136702</v>
      </c>
      <c r="H15" s="132">
        <v>58.145000000000003</v>
      </c>
      <c r="I15" s="132">
        <v>63.39</v>
      </c>
      <c r="J15" s="132">
        <v>75</v>
      </c>
      <c r="K15" s="133">
        <v>75</v>
      </c>
      <c r="L15" s="132">
        <v>73</v>
      </c>
      <c r="M15" s="132">
        <v>87</v>
      </c>
      <c r="N15" s="132">
        <v>111</v>
      </c>
      <c r="O15" s="132">
        <v>93</v>
      </c>
      <c r="P15" s="133">
        <v>93</v>
      </c>
    </row>
    <row r="16" spans="1:16" s="130" customFormat="1" x14ac:dyDescent="0.25">
      <c r="A16" s="101" t="s">
        <v>154</v>
      </c>
      <c r="B16" s="134">
        <v>227.02600000000001</v>
      </c>
      <c r="C16" s="132">
        <v>219.935</v>
      </c>
      <c r="D16" s="132">
        <v>251.83199999999999</v>
      </c>
      <c r="E16" s="132">
        <v>253.25800000000001</v>
      </c>
      <c r="F16" s="133">
        <v>253.25800000000001</v>
      </c>
      <c r="G16" s="134">
        <v>249.83733889345001</v>
      </c>
      <c r="H16" s="132">
        <v>263.32900000000001</v>
      </c>
      <c r="I16" s="132">
        <v>268.04500000000002</v>
      </c>
      <c r="J16" s="132">
        <v>277</v>
      </c>
      <c r="K16" s="133">
        <v>277</v>
      </c>
      <c r="L16" s="132">
        <v>293</v>
      </c>
      <c r="M16" s="132">
        <v>297</v>
      </c>
      <c r="N16" s="132">
        <v>324</v>
      </c>
      <c r="O16" s="132">
        <v>322</v>
      </c>
      <c r="P16" s="133">
        <v>322</v>
      </c>
    </row>
    <row r="17" spans="1:16" s="130" customFormat="1" x14ac:dyDescent="0.25">
      <c r="A17" s="101" t="s">
        <v>155</v>
      </c>
      <c r="B17" s="134">
        <v>92.215000000000202</v>
      </c>
      <c r="C17" s="132">
        <v>34.506999999999302</v>
      </c>
      <c r="D17" s="132">
        <v>68.292999999999296</v>
      </c>
      <c r="E17" s="132">
        <v>107</v>
      </c>
      <c r="F17" s="133">
        <v>107</v>
      </c>
      <c r="G17" s="134">
        <v>129.29818149578901</v>
      </c>
      <c r="H17" s="132">
        <v>151.07499999999999</v>
      </c>
      <c r="I17" s="132">
        <v>47.465000000000003</v>
      </c>
      <c r="J17" s="132">
        <v>159</v>
      </c>
      <c r="K17" s="133">
        <v>159</v>
      </c>
      <c r="L17" s="132">
        <v>61</v>
      </c>
      <c r="M17" s="132">
        <v>122</v>
      </c>
      <c r="N17" s="132">
        <v>119</v>
      </c>
      <c r="O17" s="132">
        <v>81</v>
      </c>
      <c r="P17" s="133">
        <v>81</v>
      </c>
    </row>
    <row r="18" spans="1:16" s="130" customFormat="1" x14ac:dyDescent="0.25">
      <c r="A18" s="101" t="s">
        <v>156</v>
      </c>
      <c r="B18" s="134">
        <v>21.96</v>
      </c>
      <c r="C18" s="132">
        <v>103.553</v>
      </c>
      <c r="D18" s="132">
        <v>119.934</v>
      </c>
      <c r="E18" s="132">
        <v>11</v>
      </c>
      <c r="F18" s="133">
        <v>11</v>
      </c>
      <c r="G18" s="134">
        <v>133.989028055505</v>
      </c>
      <c r="H18" s="132">
        <v>135.42599999999999</v>
      </c>
      <c r="I18" s="132">
        <v>126.843</v>
      </c>
      <c r="J18" s="132">
        <v>24</v>
      </c>
      <c r="K18" s="133">
        <v>24</v>
      </c>
      <c r="L18" s="132">
        <v>40</v>
      </c>
      <c r="M18" s="132">
        <v>34</v>
      </c>
      <c r="N18" s="132">
        <v>33</v>
      </c>
      <c r="O18" s="132">
        <v>39</v>
      </c>
      <c r="P18" s="133">
        <v>39</v>
      </c>
    </row>
    <row r="19" spans="1:16" s="130" customFormat="1" x14ac:dyDescent="0.25">
      <c r="A19" s="101" t="s">
        <v>87</v>
      </c>
      <c r="B19" s="134">
        <v>261.93300000000988</v>
      </c>
      <c r="C19" s="138">
        <v>149.92000000001056</v>
      </c>
      <c r="D19" s="138">
        <v>155.45100000001074</v>
      </c>
      <c r="E19" s="132">
        <v>194</v>
      </c>
      <c r="F19" s="133">
        <v>194</v>
      </c>
      <c r="G19" s="134">
        <v>128.7864755986393</v>
      </c>
      <c r="H19" s="138">
        <v>148.85699999999994</v>
      </c>
      <c r="I19" s="138">
        <v>206.01099999999991</v>
      </c>
      <c r="J19" s="132">
        <v>298</v>
      </c>
      <c r="K19" s="133">
        <v>298</v>
      </c>
      <c r="L19" s="132">
        <v>294</v>
      </c>
      <c r="M19" s="132">
        <v>288</v>
      </c>
      <c r="N19" s="132">
        <v>457</v>
      </c>
      <c r="O19" s="132">
        <v>326</v>
      </c>
      <c r="P19" s="133">
        <v>326</v>
      </c>
    </row>
    <row r="20" spans="1:16" s="130" customFormat="1" x14ac:dyDescent="0.25">
      <c r="A20" s="101" t="s">
        <v>205</v>
      </c>
      <c r="B20" s="134">
        <v>0</v>
      </c>
      <c r="C20" s="138">
        <v>0</v>
      </c>
      <c r="D20" s="138">
        <v>0</v>
      </c>
      <c r="E20" s="132">
        <v>0</v>
      </c>
      <c r="F20" s="133">
        <v>0</v>
      </c>
      <c r="G20" s="134">
        <v>0</v>
      </c>
      <c r="H20" s="138">
        <v>0</v>
      </c>
      <c r="I20" s="138">
        <v>0</v>
      </c>
      <c r="J20" s="132">
        <v>20</v>
      </c>
      <c r="K20" s="133">
        <v>20</v>
      </c>
      <c r="L20" s="132">
        <v>27</v>
      </c>
      <c r="M20" s="132">
        <v>30</v>
      </c>
      <c r="N20" s="132">
        <v>40</v>
      </c>
      <c r="O20" s="132">
        <v>43</v>
      </c>
      <c r="P20" s="133">
        <v>43</v>
      </c>
    </row>
    <row r="21" spans="1:16" s="130" customFormat="1" x14ac:dyDescent="0.25">
      <c r="A21" s="130" t="s">
        <v>88</v>
      </c>
      <c r="B21" s="134">
        <v>1531.43199999999</v>
      </c>
      <c r="C21" s="132">
        <v>1228.7659999999901</v>
      </c>
      <c r="D21" s="132">
        <v>1660.02099999999</v>
      </c>
      <c r="E21" s="132">
        <v>1023.48699999999</v>
      </c>
      <c r="F21" s="133">
        <v>1023.48699999999</v>
      </c>
      <c r="G21" s="134">
        <v>1220.65393564948</v>
      </c>
      <c r="H21" s="132">
        <v>1005.071</v>
      </c>
      <c r="I21" s="132">
        <v>974.49800000000005</v>
      </c>
      <c r="J21" s="132">
        <v>861</v>
      </c>
      <c r="K21" s="133">
        <v>861</v>
      </c>
      <c r="L21" s="132">
        <v>1090</v>
      </c>
      <c r="M21" s="132">
        <v>900</v>
      </c>
      <c r="N21" s="132">
        <v>970</v>
      </c>
      <c r="O21" s="132">
        <v>1174</v>
      </c>
      <c r="P21" s="133">
        <v>1174</v>
      </c>
    </row>
    <row r="22" spans="1:16" s="130" customFormat="1" x14ac:dyDescent="0.25">
      <c r="B22" s="134"/>
      <c r="C22" s="132"/>
      <c r="D22" s="132"/>
      <c r="E22" s="132"/>
      <c r="F22" s="133"/>
      <c r="G22" s="134"/>
      <c r="H22" s="132"/>
      <c r="I22" s="132"/>
      <c r="J22" s="132"/>
      <c r="K22" s="133"/>
      <c r="L22" s="132"/>
      <c r="M22" s="132"/>
      <c r="N22" s="132"/>
      <c r="O22" s="132"/>
      <c r="P22" s="133"/>
    </row>
    <row r="23" spans="1:16" s="103" customFormat="1" x14ac:dyDescent="0.25">
      <c r="A23" s="103" t="s">
        <v>89</v>
      </c>
      <c r="B23" s="135">
        <v>2185.1550000000002</v>
      </c>
      <c r="C23" s="136">
        <v>1793.8820000000001</v>
      </c>
      <c r="D23" s="136">
        <v>2310.6120000000001</v>
      </c>
      <c r="E23" s="136">
        <v>1650</v>
      </c>
      <c r="F23" s="137">
        <v>1650</v>
      </c>
      <c r="G23" s="135">
        <v>1918.7380000000001</v>
      </c>
      <c r="H23" s="136">
        <v>1761.903</v>
      </c>
      <c r="I23" s="136">
        <v>1686.252</v>
      </c>
      <c r="J23" s="136">
        <v>1714</v>
      </c>
      <c r="K23" s="137">
        <v>1714</v>
      </c>
      <c r="L23" s="136">
        <v>1878</v>
      </c>
      <c r="M23" s="136">
        <v>1758</v>
      </c>
      <c r="N23" s="136">
        <v>2054</v>
      </c>
      <c r="O23" s="136">
        <v>2078</v>
      </c>
      <c r="P23" s="137">
        <v>2078</v>
      </c>
    </row>
    <row r="24" spans="1:16" s="130" customFormat="1" ht="5.25" customHeight="1" x14ac:dyDescent="0.25">
      <c r="B24" s="134"/>
      <c r="C24" s="132"/>
      <c r="D24" s="132"/>
      <c r="E24" s="132"/>
      <c r="F24" s="133"/>
      <c r="G24" s="134"/>
      <c r="H24" s="132"/>
      <c r="I24" s="132"/>
      <c r="J24" s="132"/>
      <c r="K24" s="133"/>
      <c r="L24" s="132"/>
      <c r="M24" s="132"/>
      <c r="N24" s="132"/>
      <c r="O24" s="132"/>
      <c r="P24" s="133"/>
    </row>
    <row r="25" spans="1:16" s="103" customFormat="1" x14ac:dyDescent="0.25">
      <c r="A25" s="103" t="s">
        <v>90</v>
      </c>
      <c r="B25" s="135">
        <v>86.293999999999997</v>
      </c>
      <c r="C25" s="136">
        <v>78.168999999999997</v>
      </c>
      <c r="D25" s="136">
        <v>70.460999999999999</v>
      </c>
      <c r="E25" s="136">
        <v>185</v>
      </c>
      <c r="F25" s="137">
        <v>185</v>
      </c>
      <c r="G25" s="135">
        <v>110.681</v>
      </c>
      <c r="H25" s="136">
        <v>111.267</v>
      </c>
      <c r="I25" s="136">
        <v>144.09399999999999</v>
      </c>
      <c r="J25" s="136">
        <v>66</v>
      </c>
      <c r="K25" s="137">
        <v>66</v>
      </c>
      <c r="L25" s="136">
        <v>60</v>
      </c>
      <c r="M25" s="136">
        <v>51</v>
      </c>
      <c r="N25" s="136">
        <v>43</v>
      </c>
      <c r="O25" s="136">
        <v>21</v>
      </c>
      <c r="P25" s="133">
        <v>21</v>
      </c>
    </row>
    <row r="26" spans="1:16" s="130" customFormat="1" ht="8.25" customHeight="1" x14ac:dyDescent="0.25">
      <c r="B26" s="134"/>
      <c r="C26" s="132"/>
      <c r="D26" s="132"/>
      <c r="E26" s="132"/>
      <c r="F26" s="133"/>
      <c r="G26" s="134"/>
      <c r="H26" s="132"/>
      <c r="I26" s="132"/>
      <c r="J26" s="132"/>
      <c r="K26" s="133"/>
      <c r="L26" s="132"/>
      <c r="M26" s="132"/>
      <c r="N26" s="132"/>
      <c r="O26" s="132"/>
      <c r="P26" s="133"/>
    </row>
    <row r="27" spans="1:16" s="103" customFormat="1" x14ac:dyDescent="0.25">
      <c r="A27" s="103" t="s">
        <v>91</v>
      </c>
      <c r="B27" s="135">
        <v>6072.018</v>
      </c>
      <c r="C27" s="136">
        <v>5592.0169999999998</v>
      </c>
      <c r="D27" s="136">
        <v>7538.3220000000001</v>
      </c>
      <c r="E27" s="136">
        <v>6995</v>
      </c>
      <c r="F27" s="137">
        <v>6995</v>
      </c>
      <c r="G27" s="135">
        <v>7184.5870000000004</v>
      </c>
      <c r="H27" s="136">
        <v>7008.2879999999996</v>
      </c>
      <c r="I27" s="136">
        <v>7075.5910000000003</v>
      </c>
      <c r="J27" s="136">
        <v>7282</v>
      </c>
      <c r="K27" s="137">
        <v>7282</v>
      </c>
      <c r="L27" s="136">
        <v>7489</v>
      </c>
      <c r="M27" s="136">
        <v>7360</v>
      </c>
      <c r="N27" s="136">
        <v>7769</v>
      </c>
      <c r="O27" s="136">
        <v>8211</v>
      </c>
      <c r="P27" s="137">
        <v>8211</v>
      </c>
    </row>
    <row r="28" spans="1:16" s="130" customFormat="1" x14ac:dyDescent="0.25">
      <c r="B28" s="134"/>
      <c r="C28" s="132"/>
      <c r="D28" s="132"/>
      <c r="E28" s="132"/>
      <c r="F28" s="133"/>
      <c r="G28" s="134"/>
      <c r="H28" s="139"/>
      <c r="I28" s="132"/>
      <c r="J28" s="132"/>
      <c r="K28" s="137"/>
      <c r="L28" s="132"/>
      <c r="M28" s="139"/>
      <c r="N28" s="132"/>
      <c r="O28" s="132"/>
      <c r="P28" s="133"/>
    </row>
    <row r="29" spans="1:16" s="103" customFormat="1" x14ac:dyDescent="0.25">
      <c r="A29" s="103" t="s">
        <v>92</v>
      </c>
      <c r="B29" s="135"/>
      <c r="C29" s="136"/>
      <c r="D29" s="136"/>
      <c r="E29" s="136"/>
      <c r="F29" s="137"/>
      <c r="G29" s="135"/>
      <c r="H29" s="136"/>
      <c r="I29" s="136"/>
      <c r="J29" s="136"/>
      <c r="K29" s="137"/>
      <c r="L29" s="136"/>
      <c r="M29" s="136"/>
      <c r="N29" s="136"/>
      <c r="O29" s="136"/>
      <c r="P29" s="133"/>
    </row>
    <row r="30" spans="1:16" s="103" customFormat="1" x14ac:dyDescent="0.25">
      <c r="A30" s="103" t="s">
        <v>93</v>
      </c>
      <c r="B30" s="135"/>
      <c r="C30" s="136"/>
      <c r="D30" s="136"/>
      <c r="E30" s="136"/>
      <c r="F30" s="137"/>
      <c r="G30" s="135"/>
      <c r="H30" s="136"/>
      <c r="I30" s="136"/>
      <c r="J30" s="136"/>
      <c r="K30" s="137"/>
      <c r="L30" s="136"/>
      <c r="M30" s="136"/>
      <c r="N30" s="136"/>
      <c r="O30" s="136"/>
      <c r="P30" s="133"/>
    </row>
    <row r="31" spans="1:16" s="130" customFormat="1" x14ac:dyDescent="0.25">
      <c r="A31" s="130" t="s">
        <v>94</v>
      </c>
      <c r="B31" s="134">
        <v>663.45700000000193</v>
      </c>
      <c r="C31" s="132">
        <v>678.86400000000197</v>
      </c>
      <c r="D31" s="132">
        <v>680.93100000000197</v>
      </c>
      <c r="E31" s="132">
        <v>681.56500000000199</v>
      </c>
      <c r="F31" s="133">
        <v>681.56500000000199</v>
      </c>
      <c r="G31" s="134">
        <v>685.70399999999995</v>
      </c>
      <c r="H31" s="132">
        <v>662.52700000000004</v>
      </c>
      <c r="I31" s="132">
        <v>662.1</v>
      </c>
      <c r="J31" s="132">
        <v>663</v>
      </c>
      <c r="K31" s="133">
        <v>663</v>
      </c>
      <c r="L31" s="132">
        <v>661</v>
      </c>
      <c r="M31" s="132">
        <v>642</v>
      </c>
      <c r="N31" s="132">
        <v>642</v>
      </c>
      <c r="O31" s="132">
        <v>642</v>
      </c>
      <c r="P31" s="133">
        <v>642</v>
      </c>
    </row>
    <row r="32" spans="1:16" s="130" customFormat="1" x14ac:dyDescent="0.25">
      <c r="A32" s="130" t="s">
        <v>95</v>
      </c>
      <c r="B32" s="134">
        <v>0</v>
      </c>
      <c r="C32" s="132">
        <v>-7.0650000000000004</v>
      </c>
      <c r="D32" s="132">
        <v>-104.68300000000001</v>
      </c>
      <c r="E32" s="132">
        <v>-300.00099999999998</v>
      </c>
      <c r="F32" s="133">
        <v>-300.00099999999998</v>
      </c>
      <c r="G32" s="134">
        <v>-300</v>
      </c>
      <c r="H32" s="132">
        <v>-50.944000000000003</v>
      </c>
      <c r="I32" s="132">
        <v>-248.26900000000001</v>
      </c>
      <c r="J32" s="132">
        <v>-378</v>
      </c>
      <c r="K32" s="133">
        <v>-378</v>
      </c>
      <c r="L32" s="132">
        <v>-353</v>
      </c>
      <c r="M32" s="132">
        <v>-114</v>
      </c>
      <c r="N32" s="132">
        <v>-198</v>
      </c>
      <c r="O32" s="132">
        <v>-198</v>
      </c>
      <c r="P32" s="133">
        <v>-198</v>
      </c>
    </row>
    <row r="33" spans="1:16" s="130" customFormat="1" x14ac:dyDescent="0.25">
      <c r="A33" s="130" t="s">
        <v>96</v>
      </c>
      <c r="B33" s="134">
        <v>-74.242634845829201</v>
      </c>
      <c r="C33" s="132">
        <v>-107.309255270942</v>
      </c>
      <c r="D33" s="132">
        <v>-65.853999999999999</v>
      </c>
      <c r="E33" s="132">
        <v>-54.685000000000002</v>
      </c>
      <c r="F33" s="133">
        <v>-54.685000000000002</v>
      </c>
      <c r="G33" s="134">
        <v>-21.809000000000001</v>
      </c>
      <c r="H33" s="132">
        <v>-40.325000000000003</v>
      </c>
      <c r="I33" s="132">
        <v>-75.034000000000006</v>
      </c>
      <c r="J33" s="132">
        <v>-104</v>
      </c>
      <c r="K33" s="133">
        <v>-104</v>
      </c>
      <c r="L33" s="132">
        <v>-101</v>
      </c>
      <c r="M33" s="132">
        <v>-134</v>
      </c>
      <c r="N33" s="132">
        <v>-143</v>
      </c>
      <c r="O33" s="132">
        <v>-133</v>
      </c>
      <c r="P33" s="133">
        <v>-133</v>
      </c>
    </row>
    <row r="34" spans="1:16" s="130" customFormat="1" x14ac:dyDescent="0.25">
      <c r="A34" s="101" t="s">
        <v>157</v>
      </c>
      <c r="B34" s="134">
        <v>0</v>
      </c>
      <c r="C34" s="132">
        <v>4.3200998334214098E-15</v>
      </c>
      <c r="D34" s="132">
        <v>-737.42200000000003</v>
      </c>
      <c r="E34" s="132">
        <v>-737.42200000000003</v>
      </c>
      <c r="F34" s="133">
        <v>-737.42200000000003</v>
      </c>
      <c r="G34" s="134">
        <v>-737.42200000000003</v>
      </c>
      <c r="H34" s="132">
        <v>-737.42200000000003</v>
      </c>
      <c r="I34" s="132">
        <v>-737.42200000000003</v>
      </c>
      <c r="J34" s="207">
        <v>-737</v>
      </c>
      <c r="K34" s="208">
        <v>-737</v>
      </c>
      <c r="L34" s="132">
        <v>-737</v>
      </c>
      <c r="M34" s="132">
        <v>-737</v>
      </c>
      <c r="N34" s="132">
        <v>-737</v>
      </c>
      <c r="O34" s="132">
        <v>-737</v>
      </c>
      <c r="P34" s="133">
        <v>-737</v>
      </c>
    </row>
    <row r="35" spans="1:16" s="130" customFormat="1" x14ac:dyDescent="0.25">
      <c r="A35" s="101" t="s">
        <v>158</v>
      </c>
      <c r="B35" s="134">
        <v>1788.1859999999999</v>
      </c>
      <c r="C35" s="132">
        <v>1134.354</v>
      </c>
      <c r="D35" s="132">
        <v>1134.354</v>
      </c>
      <c r="E35" s="132">
        <v>1134.354</v>
      </c>
      <c r="F35" s="133">
        <v>1134.354</v>
      </c>
      <c r="G35" s="134">
        <v>2756.8380000000002</v>
      </c>
      <c r="H35" s="132">
        <v>2191.9859999999999</v>
      </c>
      <c r="I35" s="132">
        <v>2192.0340000000001</v>
      </c>
      <c r="J35" s="132">
        <v>1886</v>
      </c>
      <c r="K35" s="133">
        <v>1886</v>
      </c>
      <c r="L35" s="132">
        <v>2806</v>
      </c>
      <c r="M35" s="132">
        <v>2239</v>
      </c>
      <c r="N35" s="132">
        <v>2239</v>
      </c>
      <c r="O35" s="132">
        <v>1942</v>
      </c>
      <c r="P35" s="133">
        <v>1942</v>
      </c>
    </row>
    <row r="36" spans="1:16" s="130" customFormat="1" x14ac:dyDescent="0.25">
      <c r="A36" s="101" t="s">
        <v>129</v>
      </c>
      <c r="B36" s="134">
        <v>155.53399999999999</v>
      </c>
      <c r="C36" s="132">
        <v>289.82400000000001</v>
      </c>
      <c r="D36" s="132">
        <v>1414.2809999999999</v>
      </c>
      <c r="E36" s="132">
        <v>1620.277</v>
      </c>
      <c r="F36" s="133">
        <v>1620.277</v>
      </c>
      <c r="G36" s="134">
        <v>259.45999999999998</v>
      </c>
      <c r="H36" s="132">
        <v>399.43</v>
      </c>
      <c r="I36" s="132">
        <v>744.03099999999995</v>
      </c>
      <c r="J36" s="132">
        <v>925</v>
      </c>
      <c r="K36" s="133">
        <v>925</v>
      </c>
      <c r="L36" s="132">
        <v>95</v>
      </c>
      <c r="M36" s="132">
        <v>307</v>
      </c>
      <c r="N36" s="132">
        <v>421</v>
      </c>
      <c r="O36" s="132">
        <v>508</v>
      </c>
      <c r="P36" s="133">
        <v>508</v>
      </c>
    </row>
    <row r="37" spans="1:16" s="103" customFormat="1" x14ac:dyDescent="0.25">
      <c r="B37" s="135">
        <v>2533.011</v>
      </c>
      <c r="C37" s="136">
        <v>1988.69</v>
      </c>
      <c r="D37" s="136">
        <v>2321.607</v>
      </c>
      <c r="E37" s="136">
        <v>2344.0830000000001</v>
      </c>
      <c r="F37" s="137">
        <v>2344.0830000000001</v>
      </c>
      <c r="G37" s="135">
        <v>2642.7710000000002</v>
      </c>
      <c r="H37" s="136">
        <v>2425.252</v>
      </c>
      <c r="I37" s="136">
        <v>2537.44</v>
      </c>
      <c r="J37" s="136">
        <v>2255</v>
      </c>
      <c r="K37" s="137">
        <v>2255</v>
      </c>
      <c r="L37" s="136">
        <v>2371</v>
      </c>
      <c r="M37" s="136">
        <v>2203</v>
      </c>
      <c r="N37" s="136">
        <v>2224</v>
      </c>
      <c r="O37" s="136">
        <v>2024</v>
      </c>
      <c r="P37" s="137">
        <v>2024</v>
      </c>
    </row>
    <row r="38" spans="1:16" s="130" customFormat="1" x14ac:dyDescent="0.25">
      <c r="A38" s="130" t="s">
        <v>97</v>
      </c>
      <c r="B38" s="134">
        <v>-85.215222193857002</v>
      </c>
      <c r="C38" s="132">
        <v>-94.684066374631598</v>
      </c>
      <c r="D38" s="132">
        <v>11.75</v>
      </c>
      <c r="E38" s="132">
        <v>45.55</v>
      </c>
      <c r="F38" s="133">
        <v>45.55</v>
      </c>
      <c r="G38" s="134">
        <v>53.917999999999999</v>
      </c>
      <c r="H38" s="132">
        <v>61.997999999999998</v>
      </c>
      <c r="I38" s="132">
        <v>189.41399999999999</v>
      </c>
      <c r="J38" s="132">
        <v>191</v>
      </c>
      <c r="K38" s="133">
        <v>191</v>
      </c>
      <c r="L38" s="132">
        <v>204</v>
      </c>
      <c r="M38" s="132">
        <v>196</v>
      </c>
      <c r="N38" s="132">
        <v>337</v>
      </c>
      <c r="O38" s="132">
        <v>312</v>
      </c>
      <c r="P38" s="133">
        <v>312</v>
      </c>
    </row>
    <row r="39" spans="1:16" s="130" customFormat="1" x14ac:dyDescent="0.25">
      <c r="B39" s="134"/>
      <c r="C39" s="132"/>
      <c r="D39" s="132"/>
      <c r="E39" s="132"/>
      <c r="F39" s="133"/>
      <c r="G39" s="134"/>
      <c r="H39" s="132"/>
      <c r="I39" s="132"/>
      <c r="J39" s="132"/>
      <c r="K39" s="133"/>
      <c r="L39" s="132"/>
      <c r="M39" s="132"/>
      <c r="N39" s="132"/>
      <c r="O39" s="132"/>
      <c r="P39" s="133"/>
    </row>
    <row r="40" spans="1:16" s="103" customFormat="1" x14ac:dyDescent="0.25">
      <c r="A40" s="103" t="s">
        <v>98</v>
      </c>
      <c r="B40" s="135">
        <v>2447.7994779886099</v>
      </c>
      <c r="C40" s="136">
        <v>1894.0095486903901</v>
      </c>
      <c r="D40" s="136">
        <v>2333.357</v>
      </c>
      <c r="E40" s="136">
        <v>2389.6329999999998</v>
      </c>
      <c r="F40" s="137">
        <v>2389.6329999999998</v>
      </c>
      <c r="G40" s="135">
        <v>2696.6889999999999</v>
      </c>
      <c r="H40" s="136">
        <v>2487.25</v>
      </c>
      <c r="I40" s="136">
        <v>2726.8539999999998</v>
      </c>
      <c r="J40" s="136">
        <v>2445.5538795962798</v>
      </c>
      <c r="K40" s="137">
        <v>2445.5538795962798</v>
      </c>
      <c r="L40" s="136">
        <v>2575</v>
      </c>
      <c r="M40" s="136">
        <v>2399</v>
      </c>
      <c r="N40" s="136">
        <v>2561</v>
      </c>
      <c r="O40" s="136">
        <v>2336</v>
      </c>
      <c r="P40" s="137">
        <v>2336</v>
      </c>
    </row>
    <row r="41" spans="1:16" s="130" customFormat="1" x14ac:dyDescent="0.25">
      <c r="B41" s="134"/>
      <c r="C41" s="132"/>
      <c r="D41" s="132"/>
      <c r="E41" s="132"/>
      <c r="F41" s="133"/>
      <c r="G41" s="134"/>
      <c r="H41" s="132"/>
      <c r="I41" s="132"/>
      <c r="J41" s="132"/>
      <c r="K41" s="133"/>
      <c r="L41" s="132"/>
      <c r="M41" s="132"/>
      <c r="N41" s="132"/>
      <c r="O41" s="132"/>
      <c r="P41" s="133"/>
    </row>
    <row r="42" spans="1:16" s="103" customFormat="1" x14ac:dyDescent="0.25">
      <c r="A42" s="103" t="s">
        <v>99</v>
      </c>
      <c r="B42" s="135"/>
      <c r="C42" s="136"/>
      <c r="D42" s="136"/>
      <c r="E42" s="136"/>
      <c r="F42" s="137"/>
      <c r="G42" s="135"/>
      <c r="H42" s="136"/>
      <c r="I42" s="136"/>
      <c r="J42" s="136"/>
      <c r="K42" s="137"/>
      <c r="L42" s="136"/>
      <c r="M42" s="136"/>
      <c r="N42" s="136"/>
      <c r="O42" s="136"/>
      <c r="P42" s="133"/>
    </row>
    <row r="43" spans="1:16" s="130" customFormat="1" x14ac:dyDescent="0.25">
      <c r="B43" s="134"/>
      <c r="C43" s="132"/>
      <c r="D43" s="132"/>
      <c r="E43" s="132"/>
      <c r="F43" s="133"/>
      <c r="G43" s="134"/>
      <c r="H43" s="132"/>
      <c r="I43" s="132"/>
      <c r="J43" s="132"/>
      <c r="K43" s="133"/>
      <c r="L43" s="132"/>
      <c r="M43" s="132"/>
      <c r="N43" s="132"/>
      <c r="O43" s="132"/>
      <c r="P43" s="133"/>
    </row>
    <row r="44" spans="1:16" s="130" customFormat="1" x14ac:dyDescent="0.25">
      <c r="A44" s="103" t="s">
        <v>100</v>
      </c>
      <c r="B44" s="134"/>
      <c r="C44" s="132"/>
      <c r="D44" s="132"/>
      <c r="E44" s="132"/>
      <c r="F44" s="133"/>
      <c r="G44" s="134"/>
      <c r="H44" s="132"/>
      <c r="I44" s="132"/>
      <c r="J44" s="132"/>
      <c r="K44" s="133"/>
      <c r="L44" s="132"/>
      <c r="M44" s="132"/>
      <c r="N44" s="132"/>
      <c r="O44" s="132"/>
      <c r="P44" s="133"/>
    </row>
    <row r="45" spans="1:16" s="130" customFormat="1" x14ac:dyDescent="0.25">
      <c r="A45" s="101" t="s">
        <v>159</v>
      </c>
      <c r="B45" s="134">
        <v>1878.875</v>
      </c>
      <c r="C45" s="132">
        <v>1979.8520000000001</v>
      </c>
      <c r="D45" s="132">
        <v>1953.557</v>
      </c>
      <c r="E45" s="132">
        <v>1796.5719999999999</v>
      </c>
      <c r="F45" s="133">
        <v>1796.5719999999999</v>
      </c>
      <c r="G45" s="134">
        <v>1770.203</v>
      </c>
      <c r="H45" s="132">
        <v>1700.644</v>
      </c>
      <c r="I45" s="132">
        <v>1695.4930000000002</v>
      </c>
      <c r="J45" s="132">
        <v>1817</v>
      </c>
      <c r="K45" s="133">
        <v>1817</v>
      </c>
      <c r="L45" s="132">
        <v>1911</v>
      </c>
      <c r="M45" s="132">
        <v>2026</v>
      </c>
      <c r="N45" s="132">
        <v>2022</v>
      </c>
      <c r="O45" s="132">
        <v>2566</v>
      </c>
      <c r="P45" s="133">
        <v>2566</v>
      </c>
    </row>
    <row r="46" spans="1:16" s="130" customFormat="1" x14ac:dyDescent="0.25">
      <c r="A46" s="101" t="s">
        <v>160</v>
      </c>
      <c r="B46" s="134">
        <v>69.338999999999999</v>
      </c>
      <c r="C46" s="132">
        <v>75.19</v>
      </c>
      <c r="D46" s="132">
        <v>21.295999999999999</v>
      </c>
      <c r="E46" s="132">
        <v>196</v>
      </c>
      <c r="F46" s="133">
        <v>196</v>
      </c>
      <c r="G46" s="134">
        <v>188.75800000000001</v>
      </c>
      <c r="H46" s="132">
        <v>183.977</v>
      </c>
      <c r="I46" s="132">
        <v>190.51900000000001</v>
      </c>
      <c r="J46" s="132">
        <v>199</v>
      </c>
      <c r="K46" s="133">
        <v>199</v>
      </c>
      <c r="L46" s="132">
        <v>195</v>
      </c>
      <c r="M46" s="132">
        <v>183</v>
      </c>
      <c r="N46" s="132">
        <v>179</v>
      </c>
      <c r="O46" s="132">
        <v>180</v>
      </c>
      <c r="P46" s="133">
        <v>180</v>
      </c>
    </row>
    <row r="47" spans="1:16" s="130" customFormat="1" x14ac:dyDescent="0.25">
      <c r="A47" s="101" t="s">
        <v>101</v>
      </c>
      <c r="B47" s="134">
        <v>97.234999999999999</v>
      </c>
      <c r="C47" s="132">
        <v>107.227</v>
      </c>
      <c r="D47" s="132">
        <v>192.208</v>
      </c>
      <c r="E47" s="132">
        <v>98</v>
      </c>
      <c r="F47" s="133">
        <v>98</v>
      </c>
      <c r="G47" s="134">
        <v>84.394000000000005</v>
      </c>
      <c r="H47" s="132">
        <v>83.665000000000006</v>
      </c>
      <c r="I47" s="132">
        <v>71.933000000000007</v>
      </c>
      <c r="J47" s="132">
        <v>122</v>
      </c>
      <c r="K47" s="133">
        <v>122</v>
      </c>
      <c r="L47" s="132">
        <v>138</v>
      </c>
      <c r="M47" s="132">
        <v>128</v>
      </c>
      <c r="N47" s="132">
        <v>126</v>
      </c>
      <c r="O47" s="132">
        <v>131</v>
      </c>
      <c r="P47" s="133">
        <v>131</v>
      </c>
    </row>
    <row r="48" spans="1:16" s="130" customFormat="1" x14ac:dyDescent="0.25">
      <c r="A48" s="103" t="s">
        <v>161</v>
      </c>
      <c r="B48" s="135">
        <v>2045.4490000000001</v>
      </c>
      <c r="C48" s="136">
        <v>2162.2689999999998</v>
      </c>
      <c r="D48" s="136">
        <v>2167.0610000000001</v>
      </c>
      <c r="E48" s="136">
        <v>2091</v>
      </c>
      <c r="F48" s="137">
        <v>2091</v>
      </c>
      <c r="G48" s="135">
        <v>2043.355</v>
      </c>
      <c r="H48" s="136">
        <v>1968.2860000000001</v>
      </c>
      <c r="I48" s="136">
        <v>1957.9449999999999</v>
      </c>
      <c r="J48" s="136">
        <v>2138</v>
      </c>
      <c r="K48" s="137">
        <v>2138</v>
      </c>
      <c r="L48" s="136">
        <v>2244</v>
      </c>
      <c r="M48" s="136">
        <v>2337</v>
      </c>
      <c r="N48" s="136">
        <v>2327</v>
      </c>
      <c r="O48" s="136">
        <v>2877</v>
      </c>
      <c r="P48" s="137">
        <v>2877</v>
      </c>
    </row>
    <row r="49" spans="1:16" s="130" customFormat="1" x14ac:dyDescent="0.25">
      <c r="B49" s="134"/>
      <c r="C49" s="132"/>
      <c r="D49" s="132"/>
      <c r="E49" s="132"/>
      <c r="F49" s="133"/>
      <c r="G49" s="134"/>
      <c r="H49" s="132"/>
      <c r="I49" s="132"/>
      <c r="J49" s="132"/>
      <c r="K49" s="133"/>
      <c r="L49" s="132"/>
      <c r="M49" s="132"/>
      <c r="N49" s="132"/>
      <c r="O49" s="132"/>
      <c r="P49" s="133"/>
    </row>
    <row r="50" spans="1:16" s="130" customFormat="1" x14ac:dyDescent="0.25">
      <c r="A50" s="101" t="s">
        <v>102</v>
      </c>
      <c r="B50" s="134"/>
      <c r="C50" s="132"/>
      <c r="D50" s="132"/>
      <c r="E50" s="132"/>
      <c r="F50" s="133"/>
      <c r="G50" s="134"/>
      <c r="H50" s="132"/>
      <c r="I50" s="132"/>
      <c r="J50" s="132"/>
      <c r="K50" s="133"/>
      <c r="L50" s="132"/>
      <c r="M50" s="132"/>
      <c r="N50" s="132"/>
      <c r="O50" s="132"/>
      <c r="P50" s="133"/>
    </row>
    <row r="51" spans="1:16" s="130" customFormat="1" x14ac:dyDescent="0.25">
      <c r="A51" s="101" t="s">
        <v>162</v>
      </c>
      <c r="B51" s="134">
        <v>476</v>
      </c>
      <c r="C51" s="132">
        <v>536.28899999999999</v>
      </c>
      <c r="D51" s="132">
        <v>1140.1089999999999</v>
      </c>
      <c r="E51" s="132">
        <v>555</v>
      </c>
      <c r="F51" s="133">
        <v>555</v>
      </c>
      <c r="G51" s="134">
        <v>587.71799999999996</v>
      </c>
      <c r="H51" s="132">
        <v>649.73900000000003</v>
      </c>
      <c r="I51" s="132">
        <v>535.20399999999995</v>
      </c>
      <c r="J51" s="132">
        <v>621</v>
      </c>
      <c r="K51" s="133">
        <v>621</v>
      </c>
      <c r="L51" s="132">
        <v>567</v>
      </c>
      <c r="M51" s="132">
        <v>629</v>
      </c>
      <c r="N51" s="132">
        <v>805</v>
      </c>
      <c r="O51" s="132">
        <v>693</v>
      </c>
      <c r="P51" s="133">
        <v>693</v>
      </c>
    </row>
    <row r="52" spans="1:16" s="130" customFormat="1" x14ac:dyDescent="0.25">
      <c r="A52" s="101" t="s">
        <v>163</v>
      </c>
      <c r="B52" s="134">
        <v>0</v>
      </c>
      <c r="C52" s="132">
        <v>0</v>
      </c>
      <c r="D52" s="132">
        <v>818.21299999999997</v>
      </c>
      <c r="E52" s="132">
        <v>769</v>
      </c>
      <c r="F52" s="133">
        <v>769</v>
      </c>
      <c r="G52" s="134">
        <v>740.05499999999995</v>
      </c>
      <c r="H52" s="132">
        <v>775.25800000000004</v>
      </c>
      <c r="I52" s="132">
        <v>718.57899999999995</v>
      </c>
      <c r="J52" s="132">
        <v>745</v>
      </c>
      <c r="K52" s="133">
        <v>745</v>
      </c>
      <c r="L52" s="132">
        <v>809</v>
      </c>
      <c r="M52" s="132">
        <v>720</v>
      </c>
      <c r="N52" s="132">
        <v>749</v>
      </c>
      <c r="O52" s="132">
        <v>730</v>
      </c>
      <c r="P52" s="133">
        <v>730</v>
      </c>
    </row>
    <row r="53" spans="1:16" s="130" customFormat="1" x14ac:dyDescent="0.25">
      <c r="A53" s="101" t="s">
        <v>177</v>
      </c>
      <c r="B53" s="134">
        <v>79.644000000000005</v>
      </c>
      <c r="C53" s="132">
        <v>34.033999999999999</v>
      </c>
      <c r="D53" s="132">
        <v>66.105000000000004</v>
      </c>
      <c r="E53" s="132">
        <v>98</v>
      </c>
      <c r="F53" s="133">
        <v>98</v>
      </c>
      <c r="G53" s="134">
        <v>127.32299999999999</v>
      </c>
      <c r="H53" s="132">
        <v>147.53800000000001</v>
      </c>
      <c r="I53" s="132">
        <v>43.853000000000002</v>
      </c>
      <c r="J53" s="132">
        <v>93</v>
      </c>
      <c r="K53" s="133">
        <v>93</v>
      </c>
      <c r="L53" s="132">
        <v>13</v>
      </c>
      <c r="M53" s="132">
        <v>54</v>
      </c>
      <c r="N53" s="132">
        <v>80</v>
      </c>
      <c r="O53" s="132">
        <v>19</v>
      </c>
      <c r="P53" s="133">
        <v>19</v>
      </c>
    </row>
    <row r="54" spans="1:16" s="130" customFormat="1" x14ac:dyDescent="0.25">
      <c r="A54" s="101" t="s">
        <v>164</v>
      </c>
      <c r="B54" s="134">
        <v>194.59</v>
      </c>
      <c r="C54" s="132">
        <v>201.202</v>
      </c>
      <c r="D54" s="132">
        <v>250.13499999999999</v>
      </c>
      <c r="E54" s="132">
        <v>228</v>
      </c>
      <c r="F54" s="133">
        <v>228</v>
      </c>
      <c r="G54" s="134">
        <v>220.18799999999999</v>
      </c>
      <c r="H54" s="132">
        <v>258.209</v>
      </c>
      <c r="I54" s="132">
        <v>246.75899999999999</v>
      </c>
      <c r="J54" s="132">
        <v>264</v>
      </c>
      <c r="K54" s="133">
        <v>264</v>
      </c>
      <c r="L54" s="132">
        <v>266</v>
      </c>
      <c r="M54" s="132">
        <v>290</v>
      </c>
      <c r="N54" s="132">
        <v>334</v>
      </c>
      <c r="O54" s="132">
        <v>341</v>
      </c>
      <c r="P54" s="133">
        <v>341</v>
      </c>
    </row>
    <row r="55" spans="1:16" s="130" customFormat="1" x14ac:dyDescent="0.25">
      <c r="A55" s="101" t="s">
        <v>165</v>
      </c>
      <c r="B55" s="134">
        <v>121.35</v>
      </c>
      <c r="C55" s="132">
        <v>64.073999999999998</v>
      </c>
      <c r="D55" s="132">
        <v>80.540999999999997</v>
      </c>
      <c r="E55" s="132">
        <v>80</v>
      </c>
      <c r="F55" s="133">
        <v>80</v>
      </c>
      <c r="G55" s="134">
        <v>108.657</v>
      </c>
      <c r="H55" s="132">
        <v>53.780999999999999</v>
      </c>
      <c r="I55" s="132">
        <v>100.702</v>
      </c>
      <c r="J55" s="132">
        <v>105</v>
      </c>
      <c r="K55" s="133">
        <v>105</v>
      </c>
      <c r="L55" s="132">
        <v>173</v>
      </c>
      <c r="M55" s="132">
        <v>95</v>
      </c>
      <c r="N55" s="132">
        <v>97</v>
      </c>
      <c r="O55" s="132">
        <v>161</v>
      </c>
      <c r="P55" s="133">
        <v>161</v>
      </c>
    </row>
    <row r="56" spans="1:16" s="130" customFormat="1" x14ac:dyDescent="0.25">
      <c r="A56" s="101" t="s">
        <v>176</v>
      </c>
      <c r="B56" s="134">
        <v>658.37300000000005</v>
      </c>
      <c r="C56" s="138">
        <v>655.93399999999997</v>
      </c>
      <c r="D56" s="138">
        <v>642.22199999999998</v>
      </c>
      <c r="E56" s="132">
        <v>724</v>
      </c>
      <c r="F56" s="133">
        <v>724</v>
      </c>
      <c r="G56" s="134">
        <v>647.86800000000051</v>
      </c>
      <c r="H56" s="138">
        <v>655.72299999999996</v>
      </c>
      <c r="I56" s="138">
        <v>721.71800000000007</v>
      </c>
      <c r="J56" s="132">
        <v>861</v>
      </c>
      <c r="K56" s="133">
        <v>861</v>
      </c>
      <c r="L56" s="132">
        <v>833</v>
      </c>
      <c r="M56" s="132">
        <v>828</v>
      </c>
      <c r="N56" s="132">
        <v>810</v>
      </c>
      <c r="O56" s="132">
        <v>1049</v>
      </c>
      <c r="P56" s="133">
        <v>1049</v>
      </c>
    </row>
    <row r="57" spans="1:16" s="103" customFormat="1" x14ac:dyDescent="0.25">
      <c r="A57" s="103" t="s">
        <v>103</v>
      </c>
      <c r="B57" s="135">
        <v>1529.9570000000001</v>
      </c>
      <c r="C57" s="136">
        <v>1491.5329999999999</v>
      </c>
      <c r="D57" s="136">
        <v>2997.3249999999998</v>
      </c>
      <c r="E57" s="136">
        <v>2454</v>
      </c>
      <c r="F57" s="137">
        <v>2454</v>
      </c>
      <c r="G57" s="135">
        <v>2431.8090000000002</v>
      </c>
      <c r="H57" s="136">
        <v>2540.248</v>
      </c>
      <c r="I57" s="136">
        <v>2366.8150000000001</v>
      </c>
      <c r="J57" s="136">
        <v>2689</v>
      </c>
      <c r="K57" s="137">
        <v>2689</v>
      </c>
      <c r="L57" s="136">
        <v>2661</v>
      </c>
      <c r="M57" s="136">
        <v>2616</v>
      </c>
      <c r="N57" s="136">
        <v>2875</v>
      </c>
      <c r="O57" s="136">
        <v>2993</v>
      </c>
      <c r="P57" s="137">
        <v>2993</v>
      </c>
    </row>
    <row r="58" spans="1:16" s="130" customFormat="1" x14ac:dyDescent="0.25">
      <c r="A58" s="130" t="s">
        <v>104</v>
      </c>
      <c r="B58" s="134">
        <v>48.816000000000003</v>
      </c>
      <c r="C58" s="132">
        <v>44.209000000000003</v>
      </c>
      <c r="D58" s="132">
        <v>40.579000000000001</v>
      </c>
      <c r="E58" s="132">
        <v>60</v>
      </c>
      <c r="F58" s="133">
        <v>60</v>
      </c>
      <c r="G58" s="134">
        <v>12.734</v>
      </c>
      <c r="H58" s="132">
        <v>12.504</v>
      </c>
      <c r="I58" s="132">
        <v>23.977</v>
      </c>
      <c r="J58" s="132">
        <v>9</v>
      </c>
      <c r="K58" s="133">
        <v>9</v>
      </c>
      <c r="L58" s="132">
        <v>9</v>
      </c>
      <c r="M58" s="132">
        <v>8</v>
      </c>
      <c r="N58" s="132">
        <v>6</v>
      </c>
      <c r="O58" s="132">
        <v>5</v>
      </c>
      <c r="P58" s="133">
        <v>5</v>
      </c>
    </row>
    <row r="59" spans="1:16" s="103" customFormat="1" x14ac:dyDescent="0.25">
      <c r="A59" s="103" t="s">
        <v>105</v>
      </c>
      <c r="B59" s="135">
        <v>3624.2220000000002</v>
      </c>
      <c r="C59" s="136">
        <v>3698.011</v>
      </c>
      <c r="D59" s="136">
        <v>5204.9650000000001</v>
      </c>
      <c r="E59" s="136">
        <v>4605</v>
      </c>
      <c r="F59" s="137">
        <v>4605</v>
      </c>
      <c r="G59" s="135">
        <v>4487.8980000000001</v>
      </c>
      <c r="H59" s="136">
        <v>4521.0379999999996</v>
      </c>
      <c r="I59" s="136">
        <v>4348.7370000000001</v>
      </c>
      <c r="J59" s="136">
        <v>4836</v>
      </c>
      <c r="K59" s="137">
        <v>4836</v>
      </c>
      <c r="L59" s="136">
        <v>4914</v>
      </c>
      <c r="M59" s="136">
        <v>4961</v>
      </c>
      <c r="N59" s="136">
        <v>5208</v>
      </c>
      <c r="O59" s="136">
        <v>5875</v>
      </c>
      <c r="P59" s="137">
        <v>5875</v>
      </c>
    </row>
    <row r="60" spans="1:16" s="103" customFormat="1" x14ac:dyDescent="0.25">
      <c r="A60" s="103" t="s">
        <v>106</v>
      </c>
      <c r="B60" s="135">
        <v>6072.018</v>
      </c>
      <c r="C60" s="136">
        <v>5592.0169999999998</v>
      </c>
      <c r="D60" s="136">
        <v>7538.3220000000001</v>
      </c>
      <c r="E60" s="136">
        <v>6995</v>
      </c>
      <c r="F60" s="137">
        <v>6995</v>
      </c>
      <c r="G60" s="135">
        <v>7184.5870000000004</v>
      </c>
      <c r="H60" s="136">
        <v>7008.2879999999996</v>
      </c>
      <c r="I60" s="136">
        <v>7075.5910000000003</v>
      </c>
      <c r="J60" s="136">
        <v>7282</v>
      </c>
      <c r="K60" s="137">
        <v>7282</v>
      </c>
      <c r="L60" s="136">
        <v>7489</v>
      </c>
      <c r="M60" s="136">
        <v>7360</v>
      </c>
      <c r="N60" s="136">
        <v>7769</v>
      </c>
      <c r="O60" s="136">
        <v>8211</v>
      </c>
      <c r="P60" s="137">
        <v>8211</v>
      </c>
    </row>
    <row r="61" spans="1:16" s="103" customFormat="1" x14ac:dyDescent="0.25">
      <c r="B61" s="135"/>
      <c r="C61" s="136"/>
      <c r="D61" s="136"/>
      <c r="E61" s="136"/>
      <c r="F61" s="137"/>
      <c r="G61" s="135"/>
      <c r="H61" s="136"/>
      <c r="I61" s="136"/>
      <c r="J61" s="136"/>
      <c r="K61" s="137"/>
      <c r="L61" s="136"/>
      <c r="M61" s="136"/>
      <c r="N61" s="136"/>
      <c r="O61" s="136"/>
      <c r="P61" s="137"/>
    </row>
    <row r="62" spans="1:16" s="140" customFormat="1" x14ac:dyDescent="0.25">
      <c r="A62" s="130"/>
      <c r="B62" s="134"/>
      <c r="C62" s="132"/>
      <c r="D62" s="132"/>
      <c r="E62" s="132"/>
      <c r="F62" s="133"/>
      <c r="G62" s="134"/>
      <c r="H62" s="132"/>
      <c r="I62" s="132"/>
      <c r="J62" s="132"/>
      <c r="K62" s="133"/>
      <c r="L62" s="132"/>
      <c r="M62" s="132"/>
      <c r="N62" s="132"/>
      <c r="O62" s="132"/>
      <c r="P62" s="133"/>
    </row>
    <row r="63" spans="1:16" s="140" customFormat="1" x14ac:dyDescent="0.25">
      <c r="A63" s="130"/>
      <c r="B63" s="134"/>
      <c r="C63" s="132"/>
      <c r="D63" s="132"/>
      <c r="E63" s="132"/>
      <c r="F63" s="133"/>
      <c r="G63" s="134"/>
      <c r="H63" s="132"/>
      <c r="I63" s="132"/>
      <c r="J63" s="132"/>
      <c r="K63" s="133"/>
      <c r="L63" s="132"/>
      <c r="M63" s="132"/>
      <c r="N63" s="132"/>
      <c r="O63" s="132"/>
      <c r="P63" s="133"/>
    </row>
    <row r="64" spans="1:16" s="140" customFormat="1" x14ac:dyDescent="0.25">
      <c r="A64" s="130"/>
      <c r="B64" s="134"/>
      <c r="C64" s="132"/>
      <c r="D64" s="132"/>
      <c r="E64" s="132"/>
      <c r="F64" s="133"/>
      <c r="G64" s="134"/>
      <c r="H64" s="132"/>
      <c r="I64" s="132"/>
      <c r="J64" s="132"/>
      <c r="K64" s="133"/>
      <c r="L64" s="132"/>
      <c r="M64" s="132"/>
      <c r="N64" s="132"/>
      <c r="O64" s="132"/>
      <c r="P64" s="133"/>
    </row>
    <row r="65" spans="1:16" s="140" customFormat="1" x14ac:dyDescent="0.25">
      <c r="A65" s="130"/>
      <c r="B65" s="134"/>
      <c r="C65" s="132"/>
      <c r="D65" s="132"/>
      <c r="E65" s="132"/>
      <c r="F65" s="133"/>
      <c r="G65" s="134"/>
      <c r="H65" s="132"/>
      <c r="I65" s="132"/>
      <c r="J65" s="132"/>
      <c r="K65" s="133"/>
      <c r="L65" s="132"/>
      <c r="M65" s="132"/>
      <c r="N65" s="132"/>
      <c r="O65" s="132"/>
      <c r="P65" s="133"/>
    </row>
    <row r="66" spans="1:16" s="140" customFormat="1" x14ac:dyDescent="0.25">
      <c r="A66" s="130"/>
      <c r="B66" s="134"/>
      <c r="C66" s="132"/>
      <c r="D66" s="132"/>
      <c r="E66" s="132"/>
      <c r="F66" s="133"/>
      <c r="G66" s="134"/>
      <c r="H66" s="132"/>
      <c r="I66" s="132"/>
      <c r="J66" s="132"/>
      <c r="K66" s="133"/>
      <c r="L66" s="132"/>
      <c r="M66" s="132"/>
      <c r="N66" s="132"/>
      <c r="O66" s="132"/>
      <c r="P66" s="133"/>
    </row>
    <row r="67" spans="1:16" s="143" customFormat="1" x14ac:dyDescent="0.25">
      <c r="A67" s="101"/>
      <c r="B67" s="131"/>
      <c r="C67" s="141"/>
      <c r="D67" s="141"/>
      <c r="E67" s="141"/>
      <c r="F67" s="142"/>
      <c r="G67" s="131"/>
      <c r="H67" s="141"/>
      <c r="I67" s="141"/>
      <c r="J67" s="141"/>
      <c r="K67" s="142"/>
      <c r="L67" s="141"/>
      <c r="M67" s="141"/>
      <c r="N67" s="141"/>
      <c r="O67" s="141"/>
      <c r="P67" s="142"/>
    </row>
    <row r="68" spans="1:16" s="143" customFormat="1" x14ac:dyDescent="0.25">
      <c r="A68" s="101"/>
      <c r="B68" s="131"/>
      <c r="C68" s="141"/>
      <c r="D68" s="141"/>
      <c r="E68" s="141"/>
      <c r="F68" s="142"/>
      <c r="G68" s="131"/>
      <c r="H68" s="141"/>
      <c r="I68" s="141"/>
      <c r="J68" s="141"/>
      <c r="K68" s="142"/>
      <c r="L68" s="141"/>
      <c r="M68" s="141"/>
      <c r="N68" s="141"/>
      <c r="O68" s="141"/>
      <c r="P68" s="142"/>
    </row>
    <row r="69" spans="1:16" s="143" customFormat="1" x14ac:dyDescent="0.25">
      <c r="A69" s="101"/>
      <c r="B69" s="131"/>
      <c r="C69" s="141"/>
      <c r="D69" s="141"/>
      <c r="E69" s="141"/>
      <c r="F69" s="142"/>
      <c r="G69" s="131"/>
      <c r="H69" s="141"/>
      <c r="I69" s="141"/>
      <c r="J69" s="141"/>
      <c r="K69" s="142"/>
      <c r="L69" s="141"/>
      <c r="M69" s="141"/>
      <c r="N69" s="141"/>
      <c r="O69" s="141"/>
      <c r="P69" s="142"/>
    </row>
    <row r="70" spans="1:16" s="143" customFormat="1" x14ac:dyDescent="0.25">
      <c r="A70" s="101"/>
      <c r="B70" s="131"/>
      <c r="C70" s="141"/>
      <c r="D70" s="141"/>
      <c r="E70" s="141"/>
      <c r="F70" s="142"/>
      <c r="G70" s="131"/>
      <c r="H70" s="141"/>
      <c r="I70" s="141"/>
      <c r="J70" s="141"/>
      <c r="K70" s="142"/>
      <c r="L70" s="141"/>
      <c r="M70" s="141"/>
      <c r="N70" s="141"/>
      <c r="O70" s="141"/>
      <c r="P70" s="142"/>
    </row>
    <row r="71" spans="1:16" s="143" customFormat="1" x14ac:dyDescent="0.25">
      <c r="A71" s="101"/>
      <c r="B71" s="131"/>
      <c r="C71" s="141"/>
      <c r="D71" s="141"/>
      <c r="E71" s="141"/>
      <c r="F71" s="142"/>
      <c r="G71" s="131"/>
      <c r="H71" s="141"/>
      <c r="I71" s="141"/>
      <c r="J71" s="141"/>
      <c r="K71" s="142"/>
      <c r="L71" s="141"/>
      <c r="M71" s="141"/>
      <c r="N71" s="141"/>
      <c r="O71" s="141"/>
      <c r="P71" s="142"/>
    </row>
    <row r="72" spans="1:16" s="143" customFormat="1" x14ac:dyDescent="0.25">
      <c r="A72" s="101"/>
      <c r="B72" s="131"/>
      <c r="C72" s="141"/>
      <c r="D72" s="141"/>
      <c r="E72" s="141"/>
      <c r="F72" s="142"/>
      <c r="G72" s="131"/>
      <c r="H72" s="141"/>
      <c r="I72" s="141"/>
      <c r="J72" s="141"/>
      <c r="K72" s="142"/>
      <c r="L72" s="141"/>
      <c r="M72" s="141"/>
      <c r="N72" s="141"/>
      <c r="O72" s="141"/>
      <c r="P72" s="142"/>
    </row>
    <row r="73" spans="1:16" s="143" customFormat="1" x14ac:dyDescent="0.25">
      <c r="A73" s="101"/>
      <c r="B73" s="131"/>
      <c r="C73" s="141"/>
      <c r="D73" s="141"/>
      <c r="E73" s="141"/>
      <c r="F73" s="142"/>
      <c r="G73" s="131"/>
      <c r="H73" s="141"/>
      <c r="I73" s="141"/>
      <c r="J73" s="141"/>
      <c r="K73" s="142"/>
      <c r="L73" s="141"/>
      <c r="M73" s="141"/>
      <c r="N73" s="141"/>
      <c r="O73" s="141"/>
      <c r="P73" s="142"/>
    </row>
    <row r="74" spans="1:16" s="143" customFormat="1" x14ac:dyDescent="0.25">
      <c r="A74" s="101"/>
      <c r="B74" s="131"/>
      <c r="C74" s="141"/>
      <c r="D74" s="141"/>
      <c r="E74" s="141"/>
      <c r="F74" s="142"/>
      <c r="G74" s="131"/>
      <c r="H74" s="141"/>
      <c r="I74" s="141"/>
      <c r="J74" s="141"/>
      <c r="K74" s="142"/>
      <c r="L74" s="141"/>
      <c r="M74" s="141"/>
      <c r="N74" s="141"/>
      <c r="O74" s="141"/>
      <c r="P74" s="142"/>
    </row>
    <row r="75" spans="1:16" s="143" customFormat="1" x14ac:dyDescent="0.25">
      <c r="A75" s="101"/>
      <c r="B75" s="131"/>
      <c r="C75" s="141"/>
      <c r="D75" s="141"/>
      <c r="E75" s="141"/>
      <c r="F75" s="142"/>
      <c r="G75" s="131"/>
      <c r="H75" s="141"/>
      <c r="I75" s="141"/>
      <c r="J75" s="141"/>
      <c r="K75" s="142"/>
      <c r="L75" s="141"/>
      <c r="M75" s="141"/>
      <c r="N75" s="141"/>
      <c r="O75" s="141"/>
      <c r="P75" s="142"/>
    </row>
    <row r="76" spans="1:16" s="143" customFormat="1" x14ac:dyDescent="0.25">
      <c r="A76" s="101"/>
      <c r="B76" s="131"/>
      <c r="C76" s="141"/>
      <c r="D76" s="141"/>
      <c r="E76" s="141"/>
      <c r="F76" s="142"/>
      <c r="G76" s="131"/>
      <c r="H76" s="141"/>
      <c r="I76" s="141"/>
      <c r="J76" s="141"/>
      <c r="K76" s="142"/>
      <c r="L76" s="141"/>
      <c r="M76" s="141"/>
      <c r="N76" s="141"/>
      <c r="O76" s="141"/>
      <c r="P76" s="142"/>
    </row>
    <row r="77" spans="1:16" s="143" customFormat="1" x14ac:dyDescent="0.25">
      <c r="A77" s="101"/>
      <c r="B77" s="131"/>
      <c r="C77" s="141"/>
      <c r="D77" s="141"/>
      <c r="E77" s="141"/>
      <c r="F77" s="142"/>
      <c r="G77" s="131"/>
      <c r="H77" s="141"/>
      <c r="I77" s="141"/>
      <c r="J77" s="141"/>
      <c r="K77" s="142"/>
      <c r="L77" s="141"/>
      <c r="M77" s="141"/>
      <c r="N77" s="141"/>
      <c r="O77" s="141"/>
      <c r="P77" s="142"/>
    </row>
    <row r="78" spans="1:16" s="143" customFormat="1" x14ac:dyDescent="0.25">
      <c r="A78" s="101"/>
      <c r="B78" s="131"/>
      <c r="C78" s="141"/>
      <c r="D78" s="141"/>
      <c r="E78" s="141"/>
      <c r="F78" s="142"/>
      <c r="G78" s="131"/>
      <c r="H78" s="141"/>
      <c r="I78" s="141"/>
      <c r="J78" s="141"/>
      <c r="K78" s="142"/>
      <c r="L78" s="141"/>
      <c r="M78" s="141"/>
      <c r="N78" s="141"/>
      <c r="O78" s="141"/>
      <c r="P78" s="142"/>
    </row>
    <row r="79" spans="1:16" s="143" customFormat="1" x14ac:dyDescent="0.25">
      <c r="A79" s="101"/>
      <c r="B79" s="131"/>
      <c r="C79" s="141"/>
      <c r="D79" s="141"/>
      <c r="E79" s="141"/>
      <c r="F79" s="142"/>
      <c r="G79" s="131"/>
      <c r="H79" s="141"/>
      <c r="I79" s="141"/>
      <c r="J79" s="141"/>
      <c r="K79" s="142"/>
      <c r="L79" s="141"/>
      <c r="M79" s="141"/>
      <c r="N79" s="141"/>
      <c r="O79" s="141"/>
      <c r="P79" s="142"/>
    </row>
    <row r="80" spans="1:16" s="143" customFormat="1" x14ac:dyDescent="0.25">
      <c r="A80" s="101"/>
      <c r="B80" s="131"/>
      <c r="C80" s="141"/>
      <c r="D80" s="141"/>
      <c r="E80" s="141"/>
      <c r="F80" s="142"/>
      <c r="G80" s="131"/>
      <c r="H80" s="141"/>
      <c r="I80" s="141"/>
      <c r="J80" s="141"/>
      <c r="K80" s="142"/>
      <c r="L80" s="141"/>
      <c r="M80" s="141"/>
      <c r="N80" s="141"/>
      <c r="O80" s="141"/>
      <c r="P80" s="142"/>
    </row>
    <row r="81" spans="1:16" s="143" customFormat="1" x14ac:dyDescent="0.25">
      <c r="A81" s="101"/>
      <c r="B81" s="131"/>
      <c r="C81" s="141"/>
      <c r="D81" s="141"/>
      <c r="E81" s="141"/>
      <c r="F81" s="142"/>
      <c r="G81" s="131"/>
      <c r="H81" s="141"/>
      <c r="I81" s="141"/>
      <c r="J81" s="141"/>
      <c r="K81" s="142"/>
      <c r="L81" s="141"/>
      <c r="M81" s="141"/>
      <c r="N81" s="141"/>
      <c r="O81" s="141"/>
      <c r="P81" s="142"/>
    </row>
    <row r="82" spans="1:16" s="143" customFormat="1" x14ac:dyDescent="0.25">
      <c r="A82" s="101"/>
      <c r="B82" s="131"/>
      <c r="C82" s="141"/>
      <c r="D82" s="141"/>
      <c r="E82" s="141"/>
      <c r="F82" s="142"/>
      <c r="G82" s="131"/>
      <c r="H82" s="141"/>
      <c r="I82" s="141"/>
      <c r="J82" s="141"/>
      <c r="K82" s="142"/>
      <c r="L82" s="141"/>
      <c r="M82" s="141"/>
      <c r="N82" s="141"/>
      <c r="O82" s="141"/>
      <c r="P82" s="142"/>
    </row>
    <row r="83" spans="1:16" s="143" customFormat="1" x14ac:dyDescent="0.25">
      <c r="A83" s="101"/>
      <c r="B83" s="131"/>
      <c r="C83" s="141"/>
      <c r="D83" s="141"/>
      <c r="E83" s="141"/>
      <c r="F83" s="142"/>
      <c r="G83" s="131"/>
      <c r="H83" s="141"/>
      <c r="I83" s="141"/>
      <c r="J83" s="141"/>
      <c r="K83" s="142"/>
      <c r="L83" s="141"/>
      <c r="M83" s="141"/>
      <c r="N83" s="141"/>
      <c r="O83" s="141"/>
      <c r="P83" s="142"/>
    </row>
    <row r="84" spans="1:16" s="143" customFormat="1" x14ac:dyDescent="0.25">
      <c r="A84" s="101"/>
      <c r="B84" s="131"/>
      <c r="C84" s="141"/>
      <c r="D84" s="141"/>
      <c r="E84" s="141"/>
      <c r="F84" s="142"/>
      <c r="G84" s="131"/>
      <c r="H84" s="141"/>
      <c r="I84" s="141"/>
      <c r="J84" s="141"/>
      <c r="K84" s="142"/>
      <c r="L84" s="141"/>
      <c r="M84" s="141"/>
      <c r="N84" s="141"/>
      <c r="O84" s="141"/>
      <c r="P84" s="142"/>
    </row>
    <row r="85" spans="1:16" s="143" customFormat="1" x14ac:dyDescent="0.25">
      <c r="A85" s="101"/>
      <c r="B85" s="131"/>
      <c r="C85" s="141"/>
      <c r="D85" s="141"/>
      <c r="E85" s="141"/>
      <c r="F85" s="142"/>
      <c r="G85" s="131"/>
      <c r="H85" s="141"/>
      <c r="I85" s="141"/>
      <c r="J85" s="141"/>
      <c r="K85" s="142"/>
      <c r="L85" s="141"/>
      <c r="M85" s="141"/>
      <c r="N85" s="141"/>
      <c r="O85" s="141"/>
      <c r="P85" s="142"/>
    </row>
    <row r="86" spans="1:16" s="143" customFormat="1" x14ac:dyDescent="0.25">
      <c r="A86" s="101"/>
      <c r="B86" s="131"/>
      <c r="C86" s="141"/>
      <c r="D86" s="141"/>
      <c r="E86" s="141"/>
      <c r="F86" s="142"/>
      <c r="G86" s="131"/>
      <c r="H86" s="141"/>
      <c r="I86" s="141"/>
      <c r="J86" s="141"/>
      <c r="K86" s="142"/>
      <c r="L86" s="141"/>
      <c r="M86" s="141"/>
      <c r="N86" s="141"/>
      <c r="O86" s="141"/>
      <c r="P86" s="142"/>
    </row>
    <row r="87" spans="1:16" s="143" customFormat="1" x14ac:dyDescent="0.25">
      <c r="A87" s="101"/>
      <c r="B87" s="131"/>
      <c r="C87" s="141"/>
      <c r="D87" s="141"/>
      <c r="E87" s="141"/>
      <c r="F87" s="142"/>
      <c r="G87" s="131"/>
      <c r="H87" s="141"/>
      <c r="I87" s="141"/>
      <c r="J87" s="141"/>
      <c r="K87" s="142"/>
      <c r="L87" s="141"/>
      <c r="M87" s="141"/>
      <c r="N87" s="141"/>
      <c r="O87" s="141"/>
      <c r="P87" s="142"/>
    </row>
    <row r="88" spans="1:16" s="143" customFormat="1" x14ac:dyDescent="0.25">
      <c r="A88" s="101"/>
      <c r="B88" s="131"/>
      <c r="C88" s="141"/>
      <c r="D88" s="141"/>
      <c r="E88" s="141"/>
      <c r="F88" s="142"/>
      <c r="G88" s="131"/>
      <c r="H88" s="141"/>
      <c r="I88" s="141"/>
      <c r="J88" s="141"/>
      <c r="K88" s="142"/>
      <c r="L88" s="141"/>
      <c r="M88" s="141"/>
      <c r="N88" s="141"/>
      <c r="O88" s="141"/>
      <c r="P88" s="142"/>
    </row>
    <row r="89" spans="1:16" s="143" customFormat="1" x14ac:dyDescent="0.25">
      <c r="A89" s="101"/>
      <c r="B89" s="131"/>
      <c r="C89" s="141"/>
      <c r="D89" s="141"/>
      <c r="E89" s="141"/>
      <c r="F89" s="142"/>
      <c r="G89" s="131"/>
      <c r="H89" s="141"/>
      <c r="I89" s="141"/>
      <c r="J89" s="141"/>
      <c r="K89" s="142"/>
      <c r="L89" s="141"/>
      <c r="M89" s="141"/>
      <c r="N89" s="141"/>
      <c r="O89" s="141"/>
      <c r="P89" s="142"/>
    </row>
    <row r="90" spans="1:16" s="143" customFormat="1" x14ac:dyDescent="0.25">
      <c r="A90" s="101"/>
      <c r="B90" s="131"/>
      <c r="C90" s="141"/>
      <c r="D90" s="141"/>
      <c r="E90" s="141"/>
      <c r="F90" s="142"/>
      <c r="G90" s="131"/>
      <c r="H90" s="141"/>
      <c r="I90" s="141"/>
      <c r="J90" s="141"/>
      <c r="K90" s="142"/>
      <c r="L90" s="141"/>
      <c r="M90" s="141"/>
      <c r="N90" s="141"/>
      <c r="O90" s="141"/>
      <c r="P90" s="142"/>
    </row>
    <row r="91" spans="1:16" s="143" customFormat="1" x14ac:dyDescent="0.25">
      <c r="A91" s="101"/>
      <c r="B91" s="131"/>
      <c r="C91" s="141"/>
      <c r="D91" s="141"/>
      <c r="E91" s="141"/>
      <c r="F91" s="142"/>
      <c r="G91" s="131"/>
      <c r="H91" s="141"/>
      <c r="I91" s="141"/>
      <c r="J91" s="141"/>
      <c r="K91" s="142"/>
      <c r="L91" s="141"/>
      <c r="M91" s="141"/>
      <c r="N91" s="141"/>
      <c r="O91" s="141"/>
      <c r="P91" s="142"/>
    </row>
    <row r="92" spans="1:16" s="143" customFormat="1" x14ac:dyDescent="0.25">
      <c r="A92" s="101"/>
      <c r="B92" s="131"/>
      <c r="C92" s="141"/>
      <c r="D92" s="141"/>
      <c r="E92" s="141"/>
      <c r="F92" s="142"/>
      <c r="G92" s="131"/>
      <c r="H92" s="141"/>
      <c r="I92" s="141"/>
      <c r="J92" s="141"/>
      <c r="K92" s="142"/>
      <c r="L92" s="141"/>
      <c r="M92" s="141"/>
      <c r="N92" s="141"/>
      <c r="O92" s="141"/>
      <c r="P92" s="142"/>
    </row>
    <row r="93" spans="1:16" s="143" customFormat="1" x14ac:dyDescent="0.25">
      <c r="A93" s="101"/>
      <c r="B93" s="131"/>
      <c r="C93" s="141"/>
      <c r="D93" s="141"/>
      <c r="E93" s="141"/>
      <c r="F93" s="142"/>
      <c r="G93" s="131"/>
      <c r="H93" s="141"/>
      <c r="I93" s="141"/>
      <c r="J93" s="141"/>
      <c r="K93" s="142"/>
      <c r="L93" s="141"/>
      <c r="M93" s="141"/>
      <c r="N93" s="141"/>
      <c r="O93" s="141"/>
      <c r="P93" s="142"/>
    </row>
    <row r="94" spans="1:16" s="143" customFormat="1" x14ac:dyDescent="0.25">
      <c r="A94" s="101"/>
      <c r="B94" s="131"/>
      <c r="C94" s="141"/>
      <c r="D94" s="141"/>
      <c r="E94" s="141"/>
      <c r="F94" s="142"/>
      <c r="G94" s="131"/>
      <c r="H94" s="141"/>
      <c r="I94" s="141"/>
      <c r="J94" s="141"/>
      <c r="K94" s="142"/>
      <c r="L94" s="141"/>
      <c r="M94" s="141"/>
      <c r="N94" s="141"/>
      <c r="O94" s="141"/>
      <c r="P94" s="142"/>
    </row>
    <row r="95" spans="1:16" s="143" customFormat="1" x14ac:dyDescent="0.25">
      <c r="A95" s="101"/>
      <c r="B95" s="131"/>
      <c r="C95" s="141"/>
      <c r="D95" s="141"/>
      <c r="E95" s="141"/>
      <c r="F95" s="142"/>
      <c r="G95" s="131"/>
      <c r="H95" s="141"/>
      <c r="I95" s="141"/>
      <c r="J95" s="141"/>
      <c r="K95" s="142"/>
      <c r="L95" s="141"/>
      <c r="M95" s="141"/>
      <c r="N95" s="141"/>
      <c r="O95" s="141"/>
      <c r="P95" s="142"/>
    </row>
    <row r="96" spans="1:16" s="143" customFormat="1" x14ac:dyDescent="0.25">
      <c r="A96" s="101"/>
      <c r="B96" s="131"/>
      <c r="C96" s="141"/>
      <c r="D96" s="141"/>
      <c r="E96" s="141"/>
      <c r="F96" s="142"/>
      <c r="G96" s="131"/>
      <c r="H96" s="141"/>
      <c r="I96" s="141"/>
      <c r="J96" s="141"/>
      <c r="K96" s="142"/>
      <c r="L96" s="141"/>
      <c r="M96" s="141"/>
      <c r="N96" s="141"/>
      <c r="O96" s="141"/>
      <c r="P96" s="142"/>
    </row>
    <row r="97" spans="1:16" s="143" customFormat="1" x14ac:dyDescent="0.25">
      <c r="A97" s="101"/>
      <c r="B97" s="131"/>
      <c r="C97" s="141"/>
      <c r="D97" s="141"/>
      <c r="E97" s="141"/>
      <c r="F97" s="142"/>
      <c r="G97" s="131"/>
      <c r="H97" s="141"/>
      <c r="I97" s="141"/>
      <c r="J97" s="141"/>
      <c r="K97" s="142"/>
      <c r="L97" s="141"/>
      <c r="M97" s="141"/>
      <c r="N97" s="141"/>
      <c r="O97" s="141"/>
      <c r="P97" s="142"/>
    </row>
    <row r="98" spans="1:16" s="143" customFormat="1" x14ac:dyDescent="0.25">
      <c r="A98" s="101"/>
      <c r="B98" s="131"/>
      <c r="C98" s="141"/>
      <c r="D98" s="141"/>
      <c r="E98" s="141"/>
      <c r="F98" s="142"/>
      <c r="G98" s="131"/>
      <c r="H98" s="141"/>
      <c r="I98" s="141"/>
      <c r="J98" s="141"/>
      <c r="K98" s="142"/>
      <c r="L98" s="141"/>
      <c r="M98" s="141"/>
      <c r="N98" s="141"/>
      <c r="O98" s="141"/>
      <c r="P98" s="142"/>
    </row>
    <row r="99" spans="1:16" s="143" customFormat="1" x14ac:dyDescent="0.25">
      <c r="A99" s="101"/>
      <c r="B99" s="131"/>
      <c r="C99" s="141"/>
      <c r="D99" s="141"/>
      <c r="E99" s="141"/>
      <c r="F99" s="142"/>
      <c r="G99" s="131"/>
      <c r="H99" s="141"/>
      <c r="I99" s="141"/>
      <c r="J99" s="141"/>
      <c r="K99" s="142"/>
      <c r="L99" s="141"/>
      <c r="M99" s="141"/>
      <c r="N99" s="141"/>
      <c r="O99" s="141"/>
      <c r="P99" s="142"/>
    </row>
    <row r="100" spans="1:16" s="143" customFormat="1" x14ac:dyDescent="0.25">
      <c r="A100" s="101"/>
      <c r="B100" s="131"/>
      <c r="C100" s="141"/>
      <c r="D100" s="141"/>
      <c r="E100" s="141"/>
      <c r="F100" s="142"/>
      <c r="G100" s="131"/>
      <c r="H100" s="141"/>
      <c r="I100" s="141"/>
      <c r="J100" s="141"/>
      <c r="K100" s="142"/>
      <c r="L100" s="141"/>
      <c r="M100" s="141"/>
      <c r="N100" s="141"/>
      <c r="O100" s="141"/>
      <c r="P100" s="142"/>
    </row>
    <row r="101" spans="1:16" s="143" customFormat="1" x14ac:dyDescent="0.25">
      <c r="A101" s="101"/>
      <c r="B101" s="131"/>
      <c r="C101" s="141"/>
      <c r="D101" s="141"/>
      <c r="E101" s="141"/>
      <c r="F101" s="142"/>
      <c r="G101" s="131"/>
      <c r="H101" s="141"/>
      <c r="I101" s="141"/>
      <c r="J101" s="141"/>
      <c r="K101" s="142"/>
      <c r="L101" s="141"/>
      <c r="M101" s="141"/>
      <c r="N101" s="141"/>
      <c r="O101" s="141"/>
      <c r="P101" s="142"/>
    </row>
    <row r="102" spans="1:16" s="143" customFormat="1" x14ac:dyDescent="0.25">
      <c r="A102" s="101"/>
      <c r="B102" s="131"/>
      <c r="C102" s="141"/>
      <c r="D102" s="141"/>
      <c r="E102" s="141"/>
      <c r="F102" s="142"/>
      <c r="G102" s="131"/>
      <c r="H102" s="141"/>
      <c r="I102" s="141"/>
      <c r="J102" s="141"/>
      <c r="K102" s="142"/>
      <c r="L102" s="141"/>
      <c r="M102" s="141"/>
      <c r="N102" s="141"/>
      <c r="O102" s="141"/>
      <c r="P102" s="142"/>
    </row>
    <row r="103" spans="1:16" s="143" customFormat="1" x14ac:dyDescent="0.25">
      <c r="A103" s="101"/>
      <c r="B103" s="131"/>
      <c r="C103" s="141"/>
      <c r="D103" s="141"/>
      <c r="E103" s="141"/>
      <c r="F103" s="142"/>
      <c r="G103" s="131"/>
      <c r="H103" s="141"/>
      <c r="I103" s="141"/>
      <c r="J103" s="141"/>
      <c r="K103" s="142"/>
      <c r="L103" s="141"/>
      <c r="M103" s="141"/>
      <c r="N103" s="141"/>
      <c r="O103" s="141"/>
      <c r="P103" s="142"/>
    </row>
    <row r="104" spans="1:16" s="143" customFormat="1" x14ac:dyDescent="0.25">
      <c r="A104" s="101"/>
      <c r="B104" s="131"/>
      <c r="C104" s="141"/>
      <c r="D104" s="141"/>
      <c r="E104" s="141"/>
      <c r="F104" s="142"/>
      <c r="G104" s="131"/>
      <c r="H104" s="141"/>
      <c r="I104" s="141"/>
      <c r="J104" s="141"/>
      <c r="K104" s="142"/>
      <c r="L104" s="141"/>
      <c r="M104" s="141"/>
      <c r="N104" s="141"/>
      <c r="O104" s="141"/>
      <c r="P104" s="142"/>
    </row>
    <row r="105" spans="1:16" s="143" customFormat="1" x14ac:dyDescent="0.25">
      <c r="A105" s="101"/>
      <c r="B105" s="131"/>
      <c r="C105" s="141"/>
      <c r="D105" s="141"/>
      <c r="E105" s="141"/>
      <c r="F105" s="142"/>
      <c r="G105" s="131"/>
      <c r="H105" s="141"/>
      <c r="I105" s="141"/>
      <c r="J105" s="141"/>
      <c r="K105" s="142"/>
      <c r="L105" s="141"/>
      <c r="M105" s="141"/>
      <c r="N105" s="141"/>
      <c r="O105" s="141"/>
      <c r="P105" s="142"/>
    </row>
    <row r="106" spans="1:16" s="143" customFormat="1" x14ac:dyDescent="0.25">
      <c r="A106" s="101"/>
      <c r="B106" s="131"/>
      <c r="C106" s="141"/>
      <c r="D106" s="141"/>
      <c r="E106" s="141"/>
      <c r="F106" s="142"/>
      <c r="G106" s="131"/>
      <c r="H106" s="141"/>
      <c r="I106" s="141"/>
      <c r="J106" s="141"/>
      <c r="K106" s="142"/>
      <c r="L106" s="141"/>
      <c r="M106" s="141"/>
      <c r="N106" s="141"/>
      <c r="O106" s="141"/>
      <c r="P106" s="142"/>
    </row>
    <row r="107" spans="1:16" s="143" customFormat="1" x14ac:dyDescent="0.25">
      <c r="A107" s="101"/>
      <c r="B107" s="131"/>
      <c r="C107" s="141"/>
      <c r="D107" s="141"/>
      <c r="E107" s="141"/>
      <c r="F107" s="142"/>
      <c r="G107" s="131"/>
      <c r="H107" s="141"/>
      <c r="I107" s="141"/>
      <c r="J107" s="141"/>
      <c r="K107" s="142"/>
      <c r="L107" s="141"/>
      <c r="M107" s="141"/>
      <c r="N107" s="141"/>
      <c r="O107" s="141"/>
      <c r="P107" s="142"/>
    </row>
    <row r="108" spans="1:16" s="143" customFormat="1" x14ac:dyDescent="0.25">
      <c r="A108" s="101"/>
      <c r="B108" s="131"/>
      <c r="C108" s="141"/>
      <c r="D108" s="141"/>
      <c r="E108" s="141"/>
      <c r="F108" s="142"/>
      <c r="G108" s="131"/>
      <c r="H108" s="141"/>
      <c r="I108" s="141"/>
      <c r="J108" s="141"/>
      <c r="K108" s="142"/>
      <c r="L108" s="141"/>
      <c r="M108" s="141"/>
      <c r="N108" s="141"/>
      <c r="O108" s="141"/>
      <c r="P108" s="142"/>
    </row>
    <row r="109" spans="1:16" s="143" customFormat="1" x14ac:dyDescent="0.25">
      <c r="A109" s="101"/>
      <c r="B109" s="109"/>
      <c r="C109" s="101"/>
      <c r="D109" s="101"/>
      <c r="E109" s="101"/>
      <c r="F109" s="102"/>
      <c r="G109" s="109"/>
      <c r="H109" s="101"/>
      <c r="I109" s="101"/>
      <c r="J109" s="101"/>
      <c r="K109" s="102"/>
      <c r="L109" s="101"/>
      <c r="M109" s="101"/>
      <c r="N109" s="101"/>
      <c r="O109" s="101"/>
      <c r="P109" s="102"/>
    </row>
    <row r="110" spans="1:16" s="143" customFormat="1" x14ac:dyDescent="0.25">
      <c r="A110" s="101"/>
      <c r="B110" s="109"/>
      <c r="C110" s="101"/>
      <c r="D110" s="101"/>
      <c r="E110" s="101"/>
      <c r="F110" s="102"/>
      <c r="G110" s="109"/>
      <c r="H110" s="101"/>
      <c r="I110" s="101"/>
      <c r="J110" s="101"/>
      <c r="K110" s="102"/>
      <c r="L110" s="101"/>
      <c r="M110" s="101"/>
      <c r="N110" s="101"/>
      <c r="O110" s="101"/>
      <c r="P110" s="102"/>
    </row>
    <row r="111" spans="1:16" s="143" customFormat="1" x14ac:dyDescent="0.25">
      <c r="A111" s="101"/>
      <c r="B111" s="109"/>
      <c r="C111" s="101"/>
      <c r="D111" s="101"/>
      <c r="E111" s="101"/>
      <c r="F111" s="102"/>
      <c r="G111" s="109"/>
      <c r="H111" s="101"/>
      <c r="I111" s="101"/>
      <c r="J111" s="101"/>
      <c r="K111" s="102"/>
      <c r="L111" s="101"/>
      <c r="M111" s="101"/>
      <c r="N111" s="101"/>
      <c r="O111" s="101"/>
      <c r="P111" s="102"/>
    </row>
    <row r="112" spans="1:16" s="143" customFormat="1" x14ac:dyDescent="0.25">
      <c r="A112" s="101"/>
      <c r="B112" s="109"/>
      <c r="C112" s="101"/>
      <c r="D112" s="101"/>
      <c r="E112" s="101"/>
      <c r="F112" s="102"/>
      <c r="G112" s="109"/>
      <c r="H112" s="101"/>
      <c r="I112" s="101"/>
      <c r="J112" s="101"/>
      <c r="K112" s="102"/>
      <c r="L112" s="101"/>
      <c r="M112" s="101"/>
      <c r="N112" s="101"/>
      <c r="O112" s="101"/>
      <c r="P112" s="102"/>
    </row>
    <row r="113" spans="1:16" s="143" customFormat="1" x14ac:dyDescent="0.25">
      <c r="A113" s="101"/>
      <c r="B113" s="109"/>
      <c r="C113" s="101"/>
      <c r="D113" s="101"/>
      <c r="E113" s="101"/>
      <c r="F113" s="102"/>
      <c r="G113" s="109"/>
      <c r="H113" s="101"/>
      <c r="I113" s="101"/>
      <c r="J113" s="101"/>
      <c r="K113" s="102"/>
      <c r="L113" s="101"/>
      <c r="M113" s="101"/>
      <c r="N113" s="101"/>
      <c r="O113" s="101"/>
      <c r="P113" s="102"/>
    </row>
    <row r="114" spans="1:16" s="143" customFormat="1" x14ac:dyDescent="0.25">
      <c r="A114" s="101"/>
      <c r="B114" s="109"/>
      <c r="C114" s="101"/>
      <c r="D114" s="101"/>
      <c r="E114" s="101"/>
      <c r="F114" s="102"/>
      <c r="G114" s="109"/>
      <c r="H114" s="101"/>
      <c r="I114" s="101"/>
      <c r="J114" s="101"/>
      <c r="K114" s="102"/>
      <c r="L114" s="101"/>
      <c r="M114" s="101"/>
      <c r="N114" s="101"/>
      <c r="O114" s="101"/>
      <c r="P114" s="102"/>
    </row>
    <row r="115" spans="1:16" s="143" customFormat="1" x14ac:dyDescent="0.25">
      <c r="A115" s="101"/>
      <c r="B115" s="109"/>
      <c r="C115" s="101"/>
      <c r="D115" s="101"/>
      <c r="E115" s="101"/>
      <c r="F115" s="102"/>
      <c r="G115" s="109"/>
      <c r="H115" s="101"/>
      <c r="I115" s="101"/>
      <c r="J115" s="101"/>
      <c r="K115" s="102"/>
      <c r="L115" s="101"/>
      <c r="M115" s="101"/>
      <c r="N115" s="101"/>
      <c r="O115" s="101"/>
      <c r="P115" s="102"/>
    </row>
    <row r="116" spans="1:16" s="143" customFormat="1" x14ac:dyDescent="0.25">
      <c r="A116" s="101"/>
      <c r="B116" s="109"/>
      <c r="C116" s="101"/>
      <c r="D116" s="101"/>
      <c r="E116" s="101"/>
      <c r="F116" s="102"/>
      <c r="G116" s="109"/>
      <c r="H116" s="101"/>
      <c r="I116" s="101"/>
      <c r="J116" s="101"/>
      <c r="K116" s="102"/>
      <c r="L116" s="101"/>
      <c r="M116" s="101"/>
      <c r="N116" s="101"/>
      <c r="O116" s="101"/>
      <c r="P116" s="102"/>
    </row>
    <row r="117" spans="1:16" s="143" customFormat="1" x14ac:dyDescent="0.25">
      <c r="A117" s="101"/>
      <c r="B117" s="109"/>
      <c r="C117" s="101"/>
      <c r="D117" s="101"/>
      <c r="E117" s="101"/>
      <c r="F117" s="102"/>
      <c r="G117" s="109"/>
      <c r="H117" s="101"/>
      <c r="I117" s="101"/>
      <c r="J117" s="101"/>
      <c r="K117" s="102"/>
      <c r="L117" s="101"/>
      <c r="M117" s="101"/>
      <c r="N117" s="101"/>
      <c r="O117" s="101"/>
      <c r="P117" s="102"/>
    </row>
    <row r="118" spans="1:16" s="143" customFormat="1" x14ac:dyDescent="0.25">
      <c r="A118" s="101"/>
      <c r="B118" s="109"/>
      <c r="C118" s="101"/>
      <c r="D118" s="101"/>
      <c r="E118" s="101"/>
      <c r="F118" s="102"/>
      <c r="G118" s="109"/>
      <c r="H118" s="101"/>
      <c r="I118" s="101"/>
      <c r="J118" s="101"/>
      <c r="K118" s="102"/>
      <c r="L118" s="101"/>
      <c r="M118" s="101"/>
      <c r="N118" s="101"/>
      <c r="O118" s="101"/>
      <c r="P118" s="102"/>
    </row>
    <row r="119" spans="1:16" s="143" customFormat="1" x14ac:dyDescent="0.25">
      <c r="A119" s="101"/>
      <c r="B119" s="109"/>
      <c r="C119" s="101"/>
      <c r="D119" s="101"/>
      <c r="E119" s="101"/>
      <c r="F119" s="102"/>
      <c r="G119" s="109"/>
      <c r="H119" s="101"/>
      <c r="I119" s="101"/>
      <c r="J119" s="101"/>
      <c r="K119" s="102"/>
      <c r="L119" s="101"/>
      <c r="M119" s="101"/>
      <c r="N119" s="101"/>
      <c r="O119" s="101"/>
      <c r="P119" s="102"/>
    </row>
    <row r="120" spans="1:16" s="143" customFormat="1" x14ac:dyDescent="0.25">
      <c r="A120" s="101"/>
      <c r="B120" s="109"/>
      <c r="C120" s="101"/>
      <c r="D120" s="101"/>
      <c r="E120" s="101"/>
      <c r="F120" s="102"/>
      <c r="G120" s="109"/>
      <c r="H120" s="101"/>
      <c r="I120" s="101"/>
      <c r="J120" s="101"/>
      <c r="K120" s="102"/>
      <c r="L120" s="101"/>
      <c r="M120" s="101"/>
      <c r="N120" s="101"/>
      <c r="O120" s="101"/>
      <c r="P120" s="102"/>
    </row>
    <row r="121" spans="1:16" s="143" customFormat="1" x14ac:dyDescent="0.25">
      <c r="A121" s="101"/>
      <c r="B121" s="109"/>
      <c r="C121" s="101"/>
      <c r="D121" s="101"/>
      <c r="E121" s="101"/>
      <c r="F121" s="102"/>
      <c r="G121" s="109"/>
      <c r="H121" s="101"/>
      <c r="I121" s="101"/>
      <c r="J121" s="101"/>
      <c r="K121" s="102"/>
      <c r="L121" s="101"/>
      <c r="M121" s="101"/>
      <c r="N121" s="101"/>
      <c r="O121" s="101"/>
      <c r="P121" s="102"/>
    </row>
    <row r="122" spans="1:16" s="143" customFormat="1" x14ac:dyDescent="0.25">
      <c r="A122" s="101"/>
      <c r="B122" s="109"/>
      <c r="C122" s="101"/>
      <c r="D122" s="101"/>
      <c r="E122" s="101"/>
      <c r="F122" s="102"/>
      <c r="G122" s="109"/>
      <c r="H122" s="101"/>
      <c r="I122" s="101"/>
      <c r="J122" s="101"/>
      <c r="K122" s="102"/>
      <c r="L122" s="101"/>
      <c r="M122" s="101"/>
      <c r="N122" s="101"/>
      <c r="O122" s="101"/>
      <c r="P122" s="102"/>
    </row>
    <row r="123" spans="1:16" s="143" customFormat="1" x14ac:dyDescent="0.25">
      <c r="A123" s="101"/>
      <c r="B123" s="109"/>
      <c r="C123" s="101"/>
      <c r="D123" s="101"/>
      <c r="E123" s="101"/>
      <c r="F123" s="102"/>
      <c r="G123" s="109"/>
      <c r="H123" s="101"/>
      <c r="I123" s="101"/>
      <c r="J123" s="101"/>
      <c r="K123" s="102"/>
      <c r="L123" s="101"/>
      <c r="M123" s="101"/>
      <c r="N123" s="101"/>
      <c r="O123" s="101"/>
      <c r="P123" s="102"/>
    </row>
    <row r="124" spans="1:16" s="143" customFormat="1" x14ac:dyDescent="0.25">
      <c r="A124" s="101"/>
      <c r="B124" s="109"/>
      <c r="C124" s="101"/>
      <c r="D124" s="101"/>
      <c r="E124" s="101"/>
      <c r="F124" s="102"/>
      <c r="G124" s="109"/>
      <c r="H124" s="101"/>
      <c r="I124" s="101"/>
      <c r="J124" s="101"/>
      <c r="K124" s="102"/>
      <c r="L124" s="101"/>
      <c r="M124" s="101"/>
      <c r="N124" s="101"/>
      <c r="O124" s="101"/>
      <c r="P124" s="102"/>
    </row>
    <row r="125" spans="1:16" s="143" customFormat="1" x14ac:dyDescent="0.25">
      <c r="A125" s="101"/>
      <c r="B125" s="109"/>
      <c r="C125" s="101"/>
      <c r="D125" s="101"/>
      <c r="E125" s="101"/>
      <c r="F125" s="102"/>
      <c r="G125" s="109"/>
      <c r="H125" s="101"/>
      <c r="I125" s="101"/>
      <c r="J125" s="101"/>
      <c r="K125" s="102"/>
      <c r="L125" s="101"/>
      <c r="M125" s="101"/>
      <c r="N125" s="101"/>
      <c r="O125" s="101"/>
      <c r="P125" s="102"/>
    </row>
    <row r="126" spans="1:16" s="143" customFormat="1" x14ac:dyDescent="0.25">
      <c r="A126" s="101"/>
      <c r="B126" s="109"/>
      <c r="C126" s="101"/>
      <c r="D126" s="101"/>
      <c r="E126" s="101"/>
      <c r="F126" s="102"/>
      <c r="G126" s="109"/>
      <c r="H126" s="101"/>
      <c r="I126" s="101"/>
      <c r="J126" s="101"/>
      <c r="K126" s="102"/>
      <c r="L126" s="101"/>
      <c r="M126" s="101"/>
      <c r="N126" s="101"/>
      <c r="O126" s="101"/>
      <c r="P126" s="102"/>
    </row>
    <row r="127" spans="1:16" s="143" customFormat="1" x14ac:dyDescent="0.25">
      <c r="A127" s="101"/>
      <c r="B127" s="109"/>
      <c r="C127" s="101"/>
      <c r="D127" s="101"/>
      <c r="E127" s="101"/>
      <c r="F127" s="102"/>
      <c r="G127" s="109"/>
      <c r="H127" s="101"/>
      <c r="I127" s="101"/>
      <c r="J127" s="101"/>
      <c r="K127" s="102"/>
      <c r="L127" s="101"/>
      <c r="M127" s="101"/>
      <c r="N127" s="101"/>
      <c r="O127" s="101"/>
      <c r="P127" s="102"/>
    </row>
    <row r="128" spans="1:16" s="143" customFormat="1" x14ac:dyDescent="0.25">
      <c r="A128" s="101"/>
      <c r="B128" s="109"/>
      <c r="C128" s="101"/>
      <c r="D128" s="101"/>
      <c r="E128" s="101"/>
      <c r="F128" s="102"/>
      <c r="G128" s="109"/>
      <c r="H128" s="101"/>
      <c r="I128" s="101"/>
      <c r="J128" s="101"/>
      <c r="K128" s="102"/>
      <c r="L128" s="101"/>
      <c r="M128" s="101"/>
      <c r="N128" s="101"/>
      <c r="O128" s="101"/>
      <c r="P128" s="102"/>
    </row>
    <row r="129" spans="1:16" s="143" customFormat="1" x14ac:dyDescent="0.25">
      <c r="A129" s="101"/>
      <c r="B129" s="109"/>
      <c r="C129" s="101"/>
      <c r="D129" s="101"/>
      <c r="E129" s="101"/>
      <c r="F129" s="102"/>
      <c r="G129" s="109"/>
      <c r="H129" s="101"/>
      <c r="I129" s="101"/>
      <c r="J129" s="101"/>
      <c r="K129" s="102"/>
      <c r="L129" s="101"/>
      <c r="M129" s="101"/>
      <c r="N129" s="101"/>
      <c r="O129" s="101"/>
      <c r="P129" s="102"/>
    </row>
    <row r="130" spans="1:16" s="143" customFormat="1" x14ac:dyDescent="0.25">
      <c r="A130" s="101"/>
      <c r="B130" s="109"/>
      <c r="C130" s="101"/>
      <c r="D130" s="101"/>
      <c r="E130" s="101"/>
      <c r="F130" s="102"/>
      <c r="G130" s="109"/>
      <c r="H130" s="101"/>
      <c r="I130" s="101"/>
      <c r="J130" s="101"/>
      <c r="K130" s="102"/>
      <c r="L130" s="101"/>
      <c r="M130" s="101"/>
      <c r="N130" s="101"/>
      <c r="O130" s="101"/>
      <c r="P130" s="102"/>
    </row>
    <row r="131" spans="1:16" s="143" customFormat="1" x14ac:dyDescent="0.25">
      <c r="A131" s="101"/>
      <c r="B131" s="109"/>
      <c r="C131" s="101"/>
      <c r="D131" s="101"/>
      <c r="E131" s="101"/>
      <c r="F131" s="102"/>
      <c r="G131" s="109"/>
      <c r="H131" s="101"/>
      <c r="I131" s="101"/>
      <c r="J131" s="101"/>
      <c r="K131" s="102"/>
      <c r="L131" s="101"/>
      <c r="M131" s="101"/>
      <c r="N131" s="101"/>
      <c r="O131" s="101"/>
      <c r="P131" s="102"/>
    </row>
    <row r="132" spans="1:16" s="143" customFormat="1" x14ac:dyDescent="0.25">
      <c r="A132" s="101"/>
      <c r="B132" s="109"/>
      <c r="C132" s="101"/>
      <c r="D132" s="101"/>
      <c r="E132" s="101"/>
      <c r="F132" s="102"/>
      <c r="G132" s="109"/>
      <c r="H132" s="101"/>
      <c r="I132" s="101"/>
      <c r="J132" s="101"/>
      <c r="K132" s="102"/>
      <c r="L132" s="101"/>
      <c r="M132" s="101"/>
      <c r="N132" s="101"/>
      <c r="O132" s="101"/>
      <c r="P132" s="102"/>
    </row>
    <row r="133" spans="1:16" s="143" customFormat="1" x14ac:dyDescent="0.25">
      <c r="A133" s="101"/>
      <c r="B133" s="109"/>
      <c r="C133" s="101"/>
      <c r="D133" s="101"/>
      <c r="E133" s="101"/>
      <c r="F133" s="102"/>
      <c r="G133" s="109"/>
      <c r="H133" s="101"/>
      <c r="I133" s="101"/>
      <c r="J133" s="101"/>
      <c r="K133" s="102"/>
      <c r="L133" s="101"/>
      <c r="M133" s="101"/>
      <c r="N133" s="101"/>
      <c r="O133" s="101"/>
      <c r="P133" s="102"/>
    </row>
    <row r="134" spans="1:16" s="143" customFormat="1" x14ac:dyDescent="0.25">
      <c r="A134" s="101"/>
      <c r="B134" s="109"/>
      <c r="C134" s="101"/>
      <c r="D134" s="101"/>
      <c r="E134" s="101"/>
      <c r="F134" s="102"/>
      <c r="G134" s="109"/>
      <c r="H134" s="101"/>
      <c r="I134" s="101"/>
      <c r="J134" s="101"/>
      <c r="K134" s="102"/>
      <c r="L134" s="101"/>
      <c r="M134" s="101"/>
      <c r="N134" s="101"/>
      <c r="O134" s="101"/>
      <c r="P134" s="102"/>
    </row>
    <row r="135" spans="1:16" s="143" customFormat="1" x14ac:dyDescent="0.25">
      <c r="A135" s="101"/>
      <c r="B135" s="109"/>
      <c r="C135" s="101"/>
      <c r="D135" s="101"/>
      <c r="E135" s="101"/>
      <c r="F135" s="102"/>
      <c r="G135" s="109"/>
      <c r="H135" s="101"/>
      <c r="I135" s="101"/>
      <c r="J135" s="101"/>
      <c r="K135" s="102"/>
      <c r="L135" s="101"/>
      <c r="M135" s="101"/>
      <c r="N135" s="101"/>
      <c r="O135" s="101"/>
      <c r="P135" s="102"/>
    </row>
    <row r="136" spans="1:16" s="143" customFormat="1" x14ac:dyDescent="0.25">
      <c r="A136" s="101"/>
      <c r="B136" s="109"/>
      <c r="C136" s="101"/>
      <c r="D136" s="101"/>
      <c r="E136" s="101"/>
      <c r="F136" s="102"/>
      <c r="G136" s="109"/>
      <c r="H136" s="101"/>
      <c r="I136" s="101"/>
      <c r="J136" s="101"/>
      <c r="K136" s="102"/>
      <c r="L136" s="101"/>
      <c r="M136" s="101"/>
      <c r="N136" s="101"/>
      <c r="O136" s="101"/>
      <c r="P136" s="102"/>
    </row>
    <row r="137" spans="1:16" s="143" customFormat="1" x14ac:dyDescent="0.25">
      <c r="A137" s="101"/>
      <c r="B137" s="109"/>
      <c r="C137" s="101"/>
      <c r="D137" s="101"/>
      <c r="E137" s="101"/>
      <c r="F137" s="102"/>
      <c r="G137" s="109"/>
      <c r="H137" s="101"/>
      <c r="I137" s="101"/>
      <c r="J137" s="101"/>
      <c r="K137" s="102"/>
      <c r="L137" s="101"/>
      <c r="M137" s="101"/>
      <c r="N137" s="101"/>
      <c r="O137" s="101"/>
      <c r="P137" s="102"/>
    </row>
    <row r="138" spans="1:16" s="143" customFormat="1" x14ac:dyDescent="0.25">
      <c r="A138" s="101"/>
      <c r="B138" s="109"/>
      <c r="C138" s="101"/>
      <c r="D138" s="101"/>
      <c r="E138" s="101"/>
      <c r="F138" s="102"/>
      <c r="G138" s="109"/>
      <c r="H138" s="101"/>
      <c r="I138" s="101"/>
      <c r="J138" s="101"/>
      <c r="K138" s="102"/>
      <c r="L138" s="101"/>
      <c r="M138" s="101"/>
      <c r="N138" s="101"/>
      <c r="O138" s="101"/>
      <c r="P138" s="102"/>
    </row>
    <row r="139" spans="1:16" s="143" customFormat="1" x14ac:dyDescent="0.25">
      <c r="A139" s="101"/>
      <c r="B139" s="109"/>
      <c r="C139" s="101"/>
      <c r="D139" s="101"/>
      <c r="E139" s="101"/>
      <c r="F139" s="102"/>
      <c r="G139" s="109"/>
      <c r="H139" s="101"/>
      <c r="I139" s="101"/>
      <c r="J139" s="101"/>
      <c r="K139" s="102"/>
      <c r="L139" s="101"/>
      <c r="M139" s="101"/>
      <c r="N139" s="101"/>
      <c r="O139" s="101"/>
      <c r="P139" s="102"/>
    </row>
    <row r="140" spans="1:16" s="143" customFormat="1" x14ac:dyDescent="0.25">
      <c r="A140" s="101"/>
      <c r="B140" s="109"/>
      <c r="C140" s="101"/>
      <c r="D140" s="101"/>
      <c r="E140" s="101"/>
      <c r="F140" s="102"/>
      <c r="G140" s="109"/>
      <c r="H140" s="101"/>
      <c r="I140" s="101"/>
      <c r="J140" s="101"/>
      <c r="K140" s="102"/>
      <c r="L140" s="101"/>
      <c r="M140" s="101"/>
      <c r="N140" s="101"/>
      <c r="O140" s="101"/>
      <c r="P140" s="102"/>
    </row>
    <row r="141" spans="1:16" s="143" customFormat="1" x14ac:dyDescent="0.25">
      <c r="A141" s="101"/>
      <c r="B141" s="109"/>
      <c r="C141" s="101"/>
      <c r="D141" s="101"/>
      <c r="E141" s="101"/>
      <c r="F141" s="102"/>
      <c r="G141" s="109"/>
      <c r="H141" s="101"/>
      <c r="I141" s="101"/>
      <c r="J141" s="101"/>
      <c r="K141" s="102"/>
      <c r="L141" s="101"/>
      <c r="M141" s="101"/>
      <c r="N141" s="101"/>
      <c r="O141" s="101"/>
      <c r="P141" s="102"/>
    </row>
    <row r="142" spans="1:16" s="143" customFormat="1" x14ac:dyDescent="0.25">
      <c r="A142" s="101"/>
      <c r="B142" s="109"/>
      <c r="C142" s="101"/>
      <c r="D142" s="101"/>
      <c r="E142" s="101"/>
      <c r="F142" s="102"/>
      <c r="G142" s="109"/>
      <c r="H142" s="101"/>
      <c r="I142" s="101"/>
      <c r="J142" s="101"/>
      <c r="K142" s="102"/>
      <c r="L142" s="101"/>
      <c r="M142" s="101"/>
      <c r="N142" s="101"/>
      <c r="O142" s="101"/>
      <c r="P142" s="102"/>
    </row>
    <row r="143" spans="1:16" s="143" customFormat="1" x14ac:dyDescent="0.25">
      <c r="A143" s="101"/>
      <c r="B143" s="109"/>
      <c r="C143" s="101"/>
      <c r="D143" s="101"/>
      <c r="E143" s="101"/>
      <c r="F143" s="102"/>
      <c r="G143" s="109"/>
      <c r="H143" s="101"/>
      <c r="I143" s="101"/>
      <c r="J143" s="101"/>
      <c r="K143" s="102"/>
      <c r="L143" s="101"/>
      <c r="M143" s="101"/>
      <c r="N143" s="101"/>
      <c r="O143" s="101"/>
      <c r="P143" s="102"/>
    </row>
    <row r="144" spans="1:16" s="143" customFormat="1" x14ac:dyDescent="0.25">
      <c r="A144" s="101"/>
      <c r="B144" s="109"/>
      <c r="C144" s="101"/>
      <c r="D144" s="101"/>
      <c r="E144" s="101"/>
      <c r="F144" s="102"/>
      <c r="G144" s="109"/>
      <c r="H144" s="101"/>
      <c r="I144" s="101"/>
      <c r="J144" s="101"/>
      <c r="K144" s="102"/>
      <c r="L144" s="101"/>
      <c r="M144" s="101"/>
      <c r="N144" s="101"/>
      <c r="O144" s="101"/>
      <c r="P144" s="102"/>
    </row>
    <row r="145" spans="1:16" s="143" customFormat="1" x14ac:dyDescent="0.25">
      <c r="A145" s="101"/>
      <c r="B145" s="109"/>
      <c r="C145" s="101"/>
      <c r="D145" s="101"/>
      <c r="E145" s="101"/>
      <c r="F145" s="102"/>
      <c r="G145" s="109"/>
      <c r="H145" s="101"/>
      <c r="I145" s="101"/>
      <c r="J145" s="101"/>
      <c r="K145" s="102"/>
      <c r="L145" s="101"/>
      <c r="M145" s="101"/>
      <c r="N145" s="101"/>
      <c r="O145" s="101"/>
      <c r="P145" s="102"/>
    </row>
    <row r="146" spans="1:16" s="143" customFormat="1" x14ac:dyDescent="0.25">
      <c r="A146" s="101"/>
      <c r="B146" s="109"/>
      <c r="C146" s="101"/>
      <c r="D146" s="101"/>
      <c r="E146" s="101"/>
      <c r="F146" s="102"/>
      <c r="G146" s="109"/>
      <c r="H146" s="101"/>
      <c r="I146" s="101"/>
      <c r="J146" s="101"/>
      <c r="K146" s="102"/>
      <c r="L146" s="101"/>
      <c r="M146" s="101"/>
      <c r="N146" s="101"/>
      <c r="O146" s="101"/>
      <c r="P146" s="102"/>
    </row>
    <row r="147" spans="1:16" s="143" customFormat="1" x14ac:dyDescent="0.25">
      <c r="A147" s="101"/>
      <c r="B147" s="109"/>
      <c r="C147" s="101"/>
      <c r="D147" s="101"/>
      <c r="E147" s="101"/>
      <c r="F147" s="102"/>
      <c r="G147" s="109"/>
      <c r="H147" s="101"/>
      <c r="I147" s="101"/>
      <c r="J147" s="101"/>
      <c r="K147" s="102"/>
      <c r="L147" s="101"/>
      <c r="M147" s="101"/>
      <c r="N147" s="101"/>
      <c r="O147" s="101"/>
      <c r="P147" s="102"/>
    </row>
    <row r="148" spans="1:16" s="143" customFormat="1" x14ac:dyDescent="0.25">
      <c r="A148" s="101"/>
      <c r="B148" s="109"/>
      <c r="C148" s="101"/>
      <c r="D148" s="101"/>
      <c r="E148" s="101"/>
      <c r="F148" s="102"/>
      <c r="G148" s="109"/>
      <c r="H148" s="101"/>
      <c r="I148" s="101"/>
      <c r="J148" s="101"/>
      <c r="K148" s="102"/>
      <c r="L148" s="101"/>
      <c r="M148" s="101"/>
      <c r="N148" s="101"/>
      <c r="O148" s="101"/>
      <c r="P148" s="102"/>
    </row>
    <row r="149" spans="1:16" s="143" customFormat="1" x14ac:dyDescent="0.25">
      <c r="A149" s="101"/>
      <c r="B149" s="109"/>
      <c r="C149" s="101"/>
      <c r="D149" s="101"/>
      <c r="E149" s="101"/>
      <c r="F149" s="102"/>
      <c r="G149" s="109"/>
      <c r="H149" s="101"/>
      <c r="I149" s="101"/>
      <c r="J149" s="101"/>
      <c r="K149" s="102"/>
      <c r="L149" s="101"/>
      <c r="M149" s="101"/>
      <c r="N149" s="101"/>
      <c r="O149" s="101"/>
      <c r="P149" s="102"/>
    </row>
    <row r="150" spans="1:16" s="143" customFormat="1" x14ac:dyDescent="0.25">
      <c r="A150" s="101"/>
      <c r="B150" s="109"/>
      <c r="C150" s="101"/>
      <c r="D150" s="101"/>
      <c r="E150" s="101"/>
      <c r="F150" s="102"/>
      <c r="G150" s="109"/>
      <c r="H150" s="101"/>
      <c r="I150" s="101"/>
      <c r="J150" s="101"/>
      <c r="K150" s="102"/>
      <c r="L150" s="101"/>
      <c r="M150" s="101"/>
      <c r="N150" s="101"/>
      <c r="O150" s="101"/>
      <c r="P150" s="102"/>
    </row>
    <row r="151" spans="1:16" s="143" customFormat="1" x14ac:dyDescent="0.25">
      <c r="A151" s="101"/>
      <c r="B151" s="109"/>
      <c r="C151" s="101"/>
      <c r="D151" s="101"/>
      <c r="E151" s="101"/>
      <c r="F151" s="102"/>
      <c r="G151" s="109"/>
      <c r="H151" s="101"/>
      <c r="I151" s="101"/>
      <c r="J151" s="101"/>
      <c r="K151" s="102"/>
      <c r="L151" s="101"/>
      <c r="M151" s="101"/>
      <c r="N151" s="101"/>
      <c r="O151" s="101"/>
      <c r="P151" s="102"/>
    </row>
    <row r="152" spans="1:16" s="143" customFormat="1" x14ac:dyDescent="0.25">
      <c r="A152" s="101"/>
      <c r="B152" s="109"/>
      <c r="C152" s="101"/>
      <c r="D152" s="101"/>
      <c r="E152" s="101"/>
      <c r="F152" s="102"/>
      <c r="G152" s="109"/>
      <c r="H152" s="101"/>
      <c r="I152" s="101"/>
      <c r="J152" s="101"/>
      <c r="K152" s="102"/>
      <c r="L152" s="101"/>
      <c r="M152" s="101"/>
      <c r="N152" s="101"/>
      <c r="O152" s="101"/>
      <c r="P152" s="102"/>
    </row>
    <row r="153" spans="1:16" s="143" customFormat="1" x14ac:dyDescent="0.25">
      <c r="A153" s="101"/>
      <c r="B153" s="109"/>
      <c r="C153" s="101"/>
      <c r="D153" s="101"/>
      <c r="E153" s="101"/>
      <c r="F153" s="102"/>
      <c r="G153" s="109"/>
      <c r="H153" s="101"/>
      <c r="I153" s="101"/>
      <c r="J153" s="101"/>
      <c r="K153" s="102"/>
      <c r="L153" s="101"/>
      <c r="M153" s="101"/>
      <c r="N153" s="101"/>
      <c r="O153" s="101"/>
      <c r="P153" s="102"/>
    </row>
    <row r="154" spans="1:16" s="143" customFormat="1" x14ac:dyDescent="0.25">
      <c r="A154" s="101"/>
      <c r="B154" s="109"/>
      <c r="C154" s="101"/>
      <c r="D154" s="101"/>
      <c r="E154" s="101"/>
      <c r="F154" s="102"/>
      <c r="G154" s="109"/>
      <c r="H154" s="101"/>
      <c r="I154" s="101"/>
      <c r="J154" s="101"/>
      <c r="K154" s="102"/>
      <c r="L154" s="101"/>
      <c r="M154" s="101"/>
      <c r="N154" s="101"/>
      <c r="O154" s="101"/>
      <c r="P154" s="102"/>
    </row>
    <row r="155" spans="1:16" s="143" customFormat="1" x14ac:dyDescent="0.25">
      <c r="A155" s="101"/>
      <c r="B155" s="109"/>
      <c r="C155" s="101"/>
      <c r="D155" s="101"/>
      <c r="E155" s="101"/>
      <c r="F155" s="102"/>
      <c r="G155" s="109"/>
      <c r="H155" s="101"/>
      <c r="I155" s="101"/>
      <c r="J155" s="101"/>
      <c r="K155" s="102"/>
      <c r="L155" s="101"/>
      <c r="M155" s="101"/>
      <c r="N155" s="101"/>
      <c r="O155" s="101"/>
      <c r="P155" s="102"/>
    </row>
    <row r="156" spans="1:16" s="143" customFormat="1" x14ac:dyDescent="0.25">
      <c r="A156" s="101"/>
      <c r="B156" s="109"/>
      <c r="C156" s="101"/>
      <c r="D156" s="101"/>
      <c r="E156" s="101"/>
      <c r="F156" s="102"/>
      <c r="G156" s="109"/>
      <c r="H156" s="101"/>
      <c r="I156" s="101"/>
      <c r="J156" s="101"/>
      <c r="K156" s="102"/>
      <c r="L156" s="101"/>
      <c r="M156" s="101"/>
      <c r="N156" s="101"/>
      <c r="O156" s="101"/>
      <c r="P156" s="102"/>
    </row>
    <row r="157" spans="1:16" s="143" customFormat="1" x14ac:dyDescent="0.25">
      <c r="A157" s="101"/>
      <c r="B157" s="109"/>
      <c r="C157" s="101"/>
      <c r="D157" s="101"/>
      <c r="E157" s="101"/>
      <c r="F157" s="102"/>
      <c r="G157" s="109"/>
      <c r="H157" s="101"/>
      <c r="I157" s="101"/>
      <c r="J157" s="101"/>
      <c r="K157" s="102"/>
      <c r="L157" s="101"/>
      <c r="M157" s="101"/>
      <c r="N157" s="101"/>
      <c r="O157" s="101"/>
      <c r="P157" s="102"/>
    </row>
    <row r="158" spans="1:16" s="143" customFormat="1" x14ac:dyDescent="0.25">
      <c r="A158" s="101"/>
      <c r="B158" s="109"/>
      <c r="C158" s="101"/>
      <c r="D158" s="101"/>
      <c r="E158" s="101"/>
      <c r="F158" s="102"/>
      <c r="G158" s="109"/>
      <c r="H158" s="101"/>
      <c r="I158" s="101"/>
      <c r="J158" s="101"/>
      <c r="K158" s="102"/>
      <c r="L158" s="101"/>
      <c r="M158" s="101"/>
      <c r="N158" s="101"/>
      <c r="O158" s="101"/>
      <c r="P158" s="102"/>
    </row>
    <row r="159" spans="1:16" s="143" customFormat="1" x14ac:dyDescent="0.25">
      <c r="A159" s="101"/>
      <c r="B159" s="109"/>
      <c r="C159" s="101"/>
      <c r="D159" s="101"/>
      <c r="E159" s="101"/>
      <c r="F159" s="102"/>
      <c r="G159" s="109"/>
      <c r="H159" s="101"/>
      <c r="I159" s="101"/>
      <c r="J159" s="101"/>
      <c r="K159" s="102"/>
      <c r="L159" s="101"/>
      <c r="M159" s="101"/>
      <c r="N159" s="101"/>
      <c r="O159" s="101"/>
      <c r="P159" s="102"/>
    </row>
    <row r="160" spans="1:16" s="143" customFormat="1" x14ac:dyDescent="0.25">
      <c r="A160" s="101"/>
      <c r="B160" s="109"/>
      <c r="C160" s="101"/>
      <c r="D160" s="101"/>
      <c r="E160" s="101"/>
      <c r="F160" s="102"/>
      <c r="G160" s="109"/>
      <c r="H160" s="101"/>
      <c r="I160" s="101"/>
      <c r="J160" s="101"/>
      <c r="K160" s="102"/>
      <c r="L160" s="101"/>
      <c r="M160" s="101"/>
      <c r="N160" s="101"/>
      <c r="O160" s="101"/>
      <c r="P160" s="102"/>
    </row>
    <row r="161" spans="1:16" s="143" customFormat="1" x14ac:dyDescent="0.25">
      <c r="A161" s="101"/>
      <c r="B161" s="109"/>
      <c r="C161" s="101"/>
      <c r="D161" s="101"/>
      <c r="E161" s="101"/>
      <c r="F161" s="102"/>
      <c r="G161" s="109"/>
      <c r="H161" s="101"/>
      <c r="I161" s="101"/>
      <c r="J161" s="101"/>
      <c r="K161" s="102"/>
      <c r="L161" s="101"/>
      <c r="M161" s="101"/>
      <c r="N161" s="101"/>
      <c r="O161" s="101"/>
      <c r="P161" s="102"/>
    </row>
    <row r="162" spans="1:16" s="143" customFormat="1" x14ac:dyDescent="0.25">
      <c r="A162" s="101"/>
      <c r="B162" s="109"/>
      <c r="C162" s="101"/>
      <c r="D162" s="101"/>
      <c r="E162" s="101"/>
      <c r="F162" s="102"/>
      <c r="G162" s="109"/>
      <c r="H162" s="101"/>
      <c r="I162" s="101"/>
      <c r="J162" s="101"/>
      <c r="K162" s="102"/>
      <c r="L162" s="101"/>
      <c r="M162" s="101"/>
      <c r="N162" s="101"/>
      <c r="O162" s="101"/>
      <c r="P162" s="102"/>
    </row>
    <row r="163" spans="1:16" s="143" customFormat="1" x14ac:dyDescent="0.25">
      <c r="A163" s="101"/>
      <c r="B163" s="109"/>
      <c r="C163" s="101"/>
      <c r="D163" s="101"/>
      <c r="E163" s="101"/>
      <c r="F163" s="102"/>
      <c r="G163" s="109"/>
      <c r="H163" s="101"/>
      <c r="I163" s="101"/>
      <c r="J163" s="101"/>
      <c r="K163" s="102"/>
      <c r="L163" s="101"/>
      <c r="M163" s="101"/>
      <c r="N163" s="101"/>
      <c r="O163" s="101"/>
      <c r="P163" s="102"/>
    </row>
    <row r="164" spans="1:16" s="143" customFormat="1" x14ac:dyDescent="0.25">
      <c r="A164" s="101"/>
      <c r="B164" s="109"/>
      <c r="C164" s="101"/>
      <c r="D164" s="101"/>
      <c r="E164" s="101"/>
      <c r="F164" s="102"/>
      <c r="G164" s="109"/>
      <c r="H164" s="101"/>
      <c r="I164" s="101"/>
      <c r="J164" s="101"/>
      <c r="K164" s="102"/>
      <c r="L164" s="101"/>
      <c r="M164" s="101"/>
      <c r="N164" s="101"/>
      <c r="O164" s="101"/>
      <c r="P164" s="102"/>
    </row>
    <row r="165" spans="1:16" s="143" customFormat="1" x14ac:dyDescent="0.25">
      <c r="A165" s="101"/>
      <c r="B165" s="109"/>
      <c r="C165" s="101"/>
      <c r="D165" s="101"/>
      <c r="E165" s="101"/>
      <c r="F165" s="102"/>
      <c r="G165" s="109"/>
      <c r="H165" s="101"/>
      <c r="I165" s="101"/>
      <c r="J165" s="101"/>
      <c r="K165" s="102"/>
      <c r="L165" s="101"/>
      <c r="M165" s="101"/>
      <c r="N165" s="101"/>
      <c r="O165" s="101"/>
      <c r="P165" s="102"/>
    </row>
    <row r="166" spans="1:16" s="143" customFormat="1" x14ac:dyDescent="0.25">
      <c r="A166" s="101"/>
      <c r="B166" s="109"/>
      <c r="C166" s="101"/>
      <c r="D166" s="101"/>
      <c r="E166" s="101"/>
      <c r="F166" s="102"/>
      <c r="G166" s="109"/>
      <c r="H166" s="101"/>
      <c r="I166" s="101"/>
      <c r="J166" s="101"/>
      <c r="K166" s="102"/>
      <c r="L166" s="101"/>
      <c r="M166" s="101"/>
      <c r="N166" s="101"/>
      <c r="O166" s="101"/>
      <c r="P166" s="102"/>
    </row>
    <row r="167" spans="1:16" s="143" customFormat="1" x14ac:dyDescent="0.25">
      <c r="A167" s="101"/>
      <c r="B167" s="109"/>
      <c r="C167" s="101"/>
      <c r="D167" s="101"/>
      <c r="E167" s="101"/>
      <c r="F167" s="102"/>
      <c r="G167" s="109"/>
      <c r="H167" s="101"/>
      <c r="I167" s="101"/>
      <c r="J167" s="101"/>
      <c r="K167" s="102"/>
      <c r="L167" s="101"/>
      <c r="M167" s="101"/>
      <c r="N167" s="101"/>
      <c r="O167" s="101"/>
      <c r="P167" s="102"/>
    </row>
    <row r="168" spans="1:16" s="143" customFormat="1" x14ac:dyDescent="0.25">
      <c r="A168" s="101"/>
      <c r="B168" s="109"/>
      <c r="C168" s="101"/>
      <c r="D168" s="101"/>
      <c r="E168" s="101"/>
      <c r="F168" s="102"/>
      <c r="G168" s="109"/>
      <c r="H168" s="101"/>
      <c r="I168" s="101"/>
      <c r="J168" s="101"/>
      <c r="K168" s="102"/>
      <c r="L168" s="101"/>
      <c r="M168" s="101"/>
      <c r="N168" s="101"/>
      <c r="O168" s="101"/>
      <c r="P168" s="102"/>
    </row>
    <row r="169" spans="1:16" s="143" customFormat="1" x14ac:dyDescent="0.25">
      <c r="A169" s="101"/>
      <c r="B169" s="109"/>
      <c r="C169" s="101"/>
      <c r="D169" s="101"/>
      <c r="E169" s="101"/>
      <c r="F169" s="102"/>
      <c r="G169" s="109"/>
      <c r="H169" s="101"/>
      <c r="I169" s="101"/>
      <c r="J169" s="101"/>
      <c r="K169" s="102"/>
      <c r="L169" s="101"/>
      <c r="M169" s="101"/>
      <c r="N169" s="101"/>
      <c r="O169" s="101"/>
      <c r="P169" s="102"/>
    </row>
    <row r="170" spans="1:16" s="143" customFormat="1" x14ac:dyDescent="0.25">
      <c r="A170" s="101"/>
      <c r="B170" s="109"/>
      <c r="C170" s="101"/>
      <c r="D170" s="101"/>
      <c r="E170" s="101"/>
      <c r="F170" s="102"/>
      <c r="G170" s="109"/>
      <c r="H170" s="101"/>
      <c r="I170" s="101"/>
      <c r="J170" s="101"/>
      <c r="K170" s="102"/>
      <c r="L170" s="101"/>
      <c r="M170" s="101"/>
      <c r="N170" s="101"/>
      <c r="O170" s="101"/>
      <c r="P170" s="102"/>
    </row>
    <row r="171" spans="1:16" s="143" customFormat="1" x14ac:dyDescent="0.25">
      <c r="A171" s="101"/>
      <c r="B171" s="109"/>
      <c r="C171" s="101"/>
      <c r="D171" s="101"/>
      <c r="E171" s="101"/>
      <c r="F171" s="102"/>
      <c r="G171" s="109"/>
      <c r="H171" s="101"/>
      <c r="I171" s="101"/>
      <c r="J171" s="101"/>
      <c r="K171" s="102"/>
      <c r="L171" s="101"/>
      <c r="M171" s="101"/>
      <c r="N171" s="101"/>
      <c r="O171" s="101"/>
      <c r="P171" s="102"/>
    </row>
    <row r="172" spans="1:16" s="143" customFormat="1" x14ac:dyDescent="0.25">
      <c r="A172" s="101"/>
      <c r="B172" s="109"/>
      <c r="C172" s="101"/>
      <c r="D172" s="101"/>
      <c r="E172" s="101"/>
      <c r="F172" s="102"/>
      <c r="G172" s="109"/>
      <c r="H172" s="101"/>
      <c r="I172" s="101"/>
      <c r="J172" s="101"/>
      <c r="K172" s="102"/>
      <c r="L172" s="101"/>
      <c r="M172" s="101"/>
      <c r="N172" s="101"/>
      <c r="O172" s="101"/>
      <c r="P172" s="102"/>
    </row>
    <row r="173" spans="1:16" s="143" customFormat="1" x14ac:dyDescent="0.25">
      <c r="A173" s="101"/>
      <c r="B173" s="109"/>
      <c r="C173" s="101"/>
      <c r="D173" s="101"/>
      <c r="E173" s="101"/>
      <c r="F173" s="102"/>
      <c r="G173" s="109"/>
      <c r="H173" s="101"/>
      <c r="I173" s="101"/>
      <c r="J173" s="101"/>
      <c r="K173" s="102"/>
      <c r="L173" s="101"/>
      <c r="M173" s="101"/>
      <c r="N173" s="101"/>
      <c r="O173" s="101"/>
      <c r="P173" s="102"/>
    </row>
    <row r="174" spans="1:16" s="143" customFormat="1" x14ac:dyDescent="0.25">
      <c r="A174" s="101"/>
      <c r="B174" s="109"/>
      <c r="C174" s="101"/>
      <c r="D174" s="101"/>
      <c r="E174" s="101"/>
      <c r="F174" s="102"/>
      <c r="G174" s="109"/>
      <c r="H174" s="101"/>
      <c r="I174" s="101"/>
      <c r="J174" s="101"/>
      <c r="K174" s="102"/>
      <c r="L174" s="101"/>
      <c r="M174" s="101"/>
      <c r="N174" s="101"/>
      <c r="O174" s="101"/>
      <c r="P174" s="102"/>
    </row>
    <row r="175" spans="1:16" s="143" customFormat="1" x14ac:dyDescent="0.25">
      <c r="A175" s="101"/>
      <c r="B175" s="109"/>
      <c r="C175" s="101"/>
      <c r="D175" s="101"/>
      <c r="E175" s="101"/>
      <c r="F175" s="102"/>
      <c r="G175" s="109"/>
      <c r="H175" s="101"/>
      <c r="I175" s="101"/>
      <c r="J175" s="101"/>
      <c r="K175" s="102"/>
      <c r="L175" s="101"/>
      <c r="M175" s="101"/>
      <c r="N175" s="101"/>
      <c r="O175" s="101"/>
      <c r="P175" s="102"/>
    </row>
    <row r="176" spans="1:16" s="143" customFormat="1" x14ac:dyDescent="0.25">
      <c r="A176" s="101"/>
      <c r="B176" s="109"/>
      <c r="C176" s="101"/>
      <c r="D176" s="101"/>
      <c r="E176" s="101"/>
      <c r="F176" s="102"/>
      <c r="G176" s="109"/>
      <c r="H176" s="101"/>
      <c r="I176" s="101"/>
      <c r="J176" s="101"/>
      <c r="K176" s="102"/>
      <c r="L176" s="101"/>
      <c r="M176" s="101"/>
      <c r="N176" s="101"/>
      <c r="O176" s="101"/>
      <c r="P176" s="102"/>
    </row>
    <row r="177" spans="1:16" s="143" customFormat="1" x14ac:dyDescent="0.25">
      <c r="A177" s="101"/>
      <c r="B177" s="109"/>
      <c r="C177" s="101"/>
      <c r="D177" s="101"/>
      <c r="E177" s="101"/>
      <c r="F177" s="102"/>
      <c r="G177" s="109"/>
      <c r="H177" s="101"/>
      <c r="I177" s="101"/>
      <c r="J177" s="101"/>
      <c r="K177" s="102"/>
      <c r="L177" s="101"/>
      <c r="M177" s="101"/>
      <c r="N177" s="101"/>
      <c r="O177" s="101"/>
      <c r="P177" s="102"/>
    </row>
    <row r="178" spans="1:16" s="143" customFormat="1" x14ac:dyDescent="0.25">
      <c r="A178" s="101"/>
      <c r="B178" s="109"/>
      <c r="C178" s="101"/>
      <c r="D178" s="101"/>
      <c r="E178" s="101"/>
      <c r="F178" s="102"/>
      <c r="G178" s="109"/>
      <c r="H178" s="101"/>
      <c r="I178" s="101"/>
      <c r="J178" s="101"/>
      <c r="K178" s="102"/>
      <c r="L178" s="101"/>
      <c r="M178" s="101"/>
      <c r="N178" s="101"/>
      <c r="O178" s="101"/>
      <c r="P178" s="102"/>
    </row>
    <row r="179" spans="1:16" s="143" customFormat="1" x14ac:dyDescent="0.25">
      <c r="A179" s="101"/>
      <c r="B179" s="109"/>
      <c r="C179" s="101"/>
      <c r="D179" s="101"/>
      <c r="E179" s="101"/>
      <c r="F179" s="102"/>
      <c r="G179" s="109"/>
      <c r="H179" s="101"/>
      <c r="I179" s="101"/>
      <c r="J179" s="101"/>
      <c r="K179" s="102"/>
      <c r="L179" s="101"/>
      <c r="M179" s="101"/>
      <c r="N179" s="101"/>
      <c r="O179" s="101"/>
      <c r="P179" s="102"/>
    </row>
  </sheetData>
  <conditionalFormatting sqref="B24:O24 L28:O28 B28:J28 B41:O41">
    <cfRule type="cellIs" dxfId="0" priority="11" stopIfTrue="1" operator="between">
      <formula>-5</formula>
      <formula>5</formula>
    </cfRule>
  </conditionalFormatting>
  <hyperlinks>
    <hyperlink ref="A1" location="Index!A1" display="Back to index"/>
  </hyperlinks>
  <pageMargins left="0.7" right="0.7" top="0.75" bottom="0.75" header="0.3" footer="0.3"/>
  <pageSetup paperSize="9" scale="67" orientation="landscape" verticalDpi="0" r:id="rId1"/>
  <rowBreaks count="1" manualBreakCount="1">
    <brk id="27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3"/>
  <sheetViews>
    <sheetView showGridLines="0" zoomScaleNormal="100" workbookViewId="0">
      <pane xSplit="1" ySplit="2" topLeftCell="B12" activePane="bottomRight" state="frozen"/>
      <selection activeCell="D30" sqref="D30"/>
      <selection pane="topRight" activeCell="D30" sqref="D30"/>
      <selection pane="bottomLeft" activeCell="D30" sqref="D30"/>
      <selection pane="bottomRight" activeCell="P41" sqref="A1:XFD1048576"/>
    </sheetView>
  </sheetViews>
  <sheetFormatPr defaultColWidth="9.140625" defaultRowHeight="15" x14ac:dyDescent="0.25"/>
  <cols>
    <col min="1" max="1" width="39.28515625" style="46" bestFit="1" customWidth="1"/>
    <col min="2" max="2" width="8.85546875" style="84" bestFit="1" customWidth="1"/>
    <col min="3" max="3" width="8.85546875" style="46" bestFit="1" customWidth="1"/>
    <col min="4" max="4" width="9" style="46" bestFit="1" customWidth="1"/>
    <col min="5" max="5" width="9.140625" style="46" bestFit="1" customWidth="1"/>
    <col min="6" max="6" width="9.140625" style="69" bestFit="1" customWidth="1"/>
    <col min="7" max="7" width="9" style="84" bestFit="1" customWidth="1"/>
    <col min="8" max="10" width="9" style="46" bestFit="1" customWidth="1"/>
    <col min="11" max="11" width="9.7109375" style="69" bestFit="1" customWidth="1"/>
    <col min="12" max="12" width="9" style="46" bestFit="1" customWidth="1"/>
    <col min="13" max="15" width="8.85546875" style="46" bestFit="1" customWidth="1"/>
    <col min="16" max="16" width="8.28515625" style="69" bestFit="1" customWidth="1"/>
    <col min="17" max="16384" width="9.140625" style="46"/>
  </cols>
  <sheetData>
    <row r="1" spans="1:17" x14ac:dyDescent="0.25">
      <c r="A1" s="83" t="s">
        <v>179</v>
      </c>
    </row>
    <row r="2" spans="1:17" s="85" customFormat="1" ht="15.75" x14ac:dyDescent="0.25">
      <c r="A2" s="85" t="s">
        <v>14</v>
      </c>
      <c r="B2" s="150" t="s">
        <v>0</v>
      </c>
      <c r="C2" s="151" t="s">
        <v>1</v>
      </c>
      <c r="D2" s="151" t="s">
        <v>2</v>
      </c>
      <c r="E2" s="151" t="s">
        <v>3</v>
      </c>
      <c r="F2" s="152" t="s">
        <v>4</v>
      </c>
      <c r="G2" s="150" t="s">
        <v>5</v>
      </c>
      <c r="H2" s="151" t="s">
        <v>6</v>
      </c>
      <c r="I2" s="151" t="s">
        <v>7</v>
      </c>
      <c r="J2" s="151" t="s">
        <v>8</v>
      </c>
      <c r="K2" s="152" t="s">
        <v>9</v>
      </c>
      <c r="L2" s="151" t="s">
        <v>148</v>
      </c>
      <c r="M2" s="151" t="s">
        <v>149</v>
      </c>
      <c r="N2" s="151" t="s">
        <v>150</v>
      </c>
      <c r="O2" s="151" t="s">
        <v>151</v>
      </c>
      <c r="P2" s="152" t="s">
        <v>152</v>
      </c>
      <c r="Q2" s="151"/>
    </row>
    <row r="3" spans="1:17" s="86" customFormat="1" ht="15.75" x14ac:dyDescent="0.25">
      <c r="A3" s="86" t="s">
        <v>13</v>
      </c>
      <c r="B3" s="87"/>
      <c r="F3" s="88"/>
      <c r="G3" s="87"/>
      <c r="K3" s="88"/>
      <c r="P3" s="88"/>
    </row>
    <row r="4" spans="1:17" s="89" customFormat="1" ht="15.75" x14ac:dyDescent="0.25">
      <c r="A4" s="89" t="s">
        <v>15</v>
      </c>
      <c r="B4" s="90"/>
      <c r="F4" s="91"/>
      <c r="G4" s="90"/>
      <c r="K4" s="91"/>
      <c r="P4" s="91"/>
    </row>
    <row r="5" spans="1:17" s="42" customFormat="1" x14ac:dyDescent="0.25">
      <c r="A5" s="42" t="s">
        <v>16</v>
      </c>
      <c r="B5" s="39">
        <v>768</v>
      </c>
      <c r="C5" s="42">
        <v>768</v>
      </c>
      <c r="D5" s="42">
        <v>798</v>
      </c>
      <c r="E5" s="42">
        <v>820</v>
      </c>
      <c r="F5" s="47">
        <v>3154</v>
      </c>
      <c r="G5" s="39">
        <v>819</v>
      </c>
      <c r="H5" s="42">
        <v>828.1</v>
      </c>
      <c r="I5" s="42">
        <v>840</v>
      </c>
      <c r="J5" s="42">
        <v>851</v>
      </c>
      <c r="K5" s="47">
        <v>3338.1</v>
      </c>
      <c r="L5" s="42">
        <v>827</v>
      </c>
      <c r="M5" s="42">
        <v>814</v>
      </c>
      <c r="N5" s="42">
        <v>816</v>
      </c>
      <c r="O5" s="42">
        <v>834</v>
      </c>
      <c r="P5" s="47">
        <v>3291</v>
      </c>
    </row>
    <row r="6" spans="1:17" s="42" customFormat="1" x14ac:dyDescent="0.25">
      <c r="A6" s="42" t="s">
        <v>17</v>
      </c>
      <c r="B6" s="39">
        <v>66</v>
      </c>
      <c r="C6" s="42">
        <v>73</v>
      </c>
      <c r="D6" s="42">
        <v>85</v>
      </c>
      <c r="E6" s="42">
        <v>95</v>
      </c>
      <c r="F6" s="47">
        <v>319</v>
      </c>
      <c r="G6" s="39">
        <v>106</v>
      </c>
      <c r="H6" s="42">
        <v>121</v>
      </c>
      <c r="I6" s="42">
        <v>131</v>
      </c>
      <c r="J6" s="42">
        <v>137</v>
      </c>
      <c r="K6" s="47">
        <v>495</v>
      </c>
      <c r="L6" s="42">
        <v>150</v>
      </c>
      <c r="M6" s="42">
        <v>161</v>
      </c>
      <c r="N6" s="42">
        <v>172</v>
      </c>
      <c r="O6" s="42">
        <v>183</v>
      </c>
      <c r="P6" s="47">
        <v>666</v>
      </c>
    </row>
    <row r="7" spans="1:17" s="56" customFormat="1" x14ac:dyDescent="0.25">
      <c r="A7" s="56" t="s">
        <v>19</v>
      </c>
      <c r="B7" s="63">
        <v>36</v>
      </c>
      <c r="C7" s="64">
        <v>45</v>
      </c>
      <c r="D7" s="56">
        <v>47</v>
      </c>
      <c r="E7" s="56">
        <v>61</v>
      </c>
      <c r="F7" s="47">
        <v>189</v>
      </c>
      <c r="G7" s="63">
        <v>72</v>
      </c>
      <c r="H7" s="64">
        <v>86</v>
      </c>
      <c r="I7" s="56">
        <v>95</v>
      </c>
      <c r="J7" s="56">
        <v>98</v>
      </c>
      <c r="K7" s="47">
        <v>351</v>
      </c>
      <c r="L7" s="63">
        <v>110</v>
      </c>
      <c r="M7" s="64">
        <v>120</v>
      </c>
      <c r="N7" s="56">
        <v>130</v>
      </c>
      <c r="O7" s="56">
        <v>139</v>
      </c>
      <c r="P7" s="47">
        <v>499</v>
      </c>
    </row>
    <row r="8" spans="1:17" s="56" customFormat="1" x14ac:dyDescent="0.25">
      <c r="A8" s="56" t="s">
        <v>20</v>
      </c>
      <c r="B8" s="63">
        <v>30</v>
      </c>
      <c r="C8" s="64">
        <v>28</v>
      </c>
      <c r="D8" s="56">
        <v>38</v>
      </c>
      <c r="E8" s="56">
        <v>34</v>
      </c>
      <c r="F8" s="47">
        <v>130</v>
      </c>
      <c r="G8" s="63">
        <v>34</v>
      </c>
      <c r="H8" s="64">
        <v>35</v>
      </c>
      <c r="I8" s="56">
        <v>36</v>
      </c>
      <c r="J8" s="56">
        <v>39</v>
      </c>
      <c r="K8" s="47">
        <v>144</v>
      </c>
      <c r="L8" s="63">
        <v>40</v>
      </c>
      <c r="M8" s="64">
        <v>41</v>
      </c>
      <c r="N8" s="56">
        <v>42</v>
      </c>
      <c r="O8" s="56">
        <v>43</v>
      </c>
      <c r="P8" s="47">
        <v>166</v>
      </c>
    </row>
    <row r="9" spans="1:17" s="42" customFormat="1" x14ac:dyDescent="0.25">
      <c r="A9" s="42" t="s">
        <v>18</v>
      </c>
      <c r="B9" s="39">
        <v>76</v>
      </c>
      <c r="C9" s="42">
        <v>70</v>
      </c>
      <c r="D9" s="42">
        <v>70</v>
      </c>
      <c r="E9" s="42">
        <v>78</v>
      </c>
      <c r="F9" s="47">
        <v>294</v>
      </c>
      <c r="G9" s="39">
        <v>77</v>
      </c>
      <c r="H9" s="42">
        <v>82</v>
      </c>
      <c r="I9" s="42">
        <v>86</v>
      </c>
      <c r="J9" s="42">
        <v>84</v>
      </c>
      <c r="K9" s="47">
        <v>329</v>
      </c>
      <c r="L9" s="42">
        <v>87</v>
      </c>
      <c r="M9" s="42">
        <v>92</v>
      </c>
      <c r="N9" s="42">
        <v>92</v>
      </c>
      <c r="O9" s="42">
        <v>106</v>
      </c>
      <c r="P9" s="47">
        <v>377</v>
      </c>
    </row>
    <row r="10" spans="1:17" s="42" customFormat="1" x14ac:dyDescent="0.25">
      <c r="A10" s="42" t="s">
        <v>138</v>
      </c>
      <c r="B10" s="39">
        <v>2</v>
      </c>
      <c r="C10" s="42">
        <v>21</v>
      </c>
      <c r="D10" s="42">
        <v>24</v>
      </c>
      <c r="E10" s="42">
        <v>23</v>
      </c>
      <c r="F10" s="47">
        <v>70</v>
      </c>
      <c r="G10" s="39">
        <v>23.3</v>
      </c>
      <c r="H10" s="42">
        <v>27.4</v>
      </c>
      <c r="I10" s="42">
        <v>29</v>
      </c>
      <c r="J10" s="42">
        <v>31</v>
      </c>
      <c r="K10" s="47">
        <v>110.7</v>
      </c>
      <c r="L10" s="42">
        <v>33</v>
      </c>
      <c r="M10" s="42">
        <v>35</v>
      </c>
      <c r="N10" s="42">
        <v>38</v>
      </c>
      <c r="O10" s="42">
        <v>43</v>
      </c>
      <c r="P10" s="47">
        <v>149</v>
      </c>
    </row>
    <row r="11" spans="1:17" s="42" customFormat="1" x14ac:dyDescent="0.25">
      <c r="A11" s="42" t="s">
        <v>137</v>
      </c>
      <c r="B11" s="63">
        <v>0</v>
      </c>
      <c r="C11" s="64">
        <v>0</v>
      </c>
      <c r="D11" s="64">
        <v>0.1</v>
      </c>
      <c r="E11" s="42">
        <v>0.4</v>
      </c>
      <c r="F11" s="47">
        <v>0.5</v>
      </c>
      <c r="G11" s="39">
        <v>0.7</v>
      </c>
      <c r="H11" s="42">
        <v>1.4</v>
      </c>
      <c r="I11" s="42">
        <v>2.8</v>
      </c>
      <c r="J11" s="42">
        <v>4.5999999999999996</v>
      </c>
      <c r="K11" s="47">
        <v>9.4999999999999982</v>
      </c>
      <c r="L11" s="42">
        <v>6.4</v>
      </c>
      <c r="M11" s="205">
        <v>8.6</v>
      </c>
      <c r="N11" s="42">
        <v>11</v>
      </c>
      <c r="O11" s="42">
        <v>14</v>
      </c>
      <c r="P11" s="47">
        <v>40</v>
      </c>
    </row>
    <row r="12" spans="1:17" s="42" customFormat="1" x14ac:dyDescent="0.25">
      <c r="A12" s="42" t="s">
        <v>203</v>
      </c>
      <c r="B12" s="63"/>
      <c r="C12" s="64"/>
      <c r="D12" s="64"/>
      <c r="F12" s="47"/>
      <c r="G12" s="39"/>
      <c r="K12" s="47"/>
      <c r="M12" s="205"/>
      <c r="N12" s="42">
        <v>2.5</v>
      </c>
      <c r="O12" s="42">
        <v>10</v>
      </c>
      <c r="P12" s="47">
        <v>12.5</v>
      </c>
    </row>
    <row r="13" spans="1:17" s="41" customFormat="1" x14ac:dyDescent="0.25">
      <c r="A13" s="41" t="s">
        <v>61</v>
      </c>
      <c r="B13" s="38">
        <v>912</v>
      </c>
      <c r="C13" s="41">
        <v>932</v>
      </c>
      <c r="D13" s="41">
        <v>977</v>
      </c>
      <c r="E13" s="41">
        <v>1016</v>
      </c>
      <c r="F13" s="50">
        <v>3837</v>
      </c>
      <c r="G13" s="38">
        <v>1026</v>
      </c>
      <c r="H13" s="41">
        <v>1060</v>
      </c>
      <c r="I13" s="41">
        <v>1089</v>
      </c>
      <c r="J13" s="41">
        <v>1108</v>
      </c>
      <c r="K13" s="50">
        <v>4284</v>
      </c>
      <c r="L13" s="41">
        <v>1103.4000000000001</v>
      </c>
      <c r="M13" s="41">
        <v>1110.5999999999999</v>
      </c>
      <c r="N13" s="41">
        <v>1131.5</v>
      </c>
      <c r="O13" s="41">
        <v>1190</v>
      </c>
      <c r="P13" s="50">
        <v>4535.5</v>
      </c>
    </row>
    <row r="14" spans="1:17" s="42" customFormat="1" x14ac:dyDescent="0.25">
      <c r="A14" s="42" t="s">
        <v>58</v>
      </c>
      <c r="B14" s="39">
        <v>42</v>
      </c>
      <c r="C14" s="42">
        <v>45</v>
      </c>
      <c r="D14" s="42">
        <v>41</v>
      </c>
      <c r="E14" s="42">
        <v>53</v>
      </c>
      <c r="F14" s="47">
        <v>181</v>
      </c>
      <c r="G14" s="39">
        <v>55</v>
      </c>
      <c r="H14" s="42">
        <v>60</v>
      </c>
      <c r="I14" s="42">
        <v>62</v>
      </c>
      <c r="J14" s="42">
        <v>69</v>
      </c>
      <c r="K14" s="47">
        <v>246</v>
      </c>
      <c r="L14" s="42">
        <v>65</v>
      </c>
      <c r="M14" s="42">
        <v>70</v>
      </c>
      <c r="N14" s="42">
        <v>67</v>
      </c>
      <c r="O14" s="42">
        <v>76</v>
      </c>
      <c r="P14" s="47">
        <v>278</v>
      </c>
    </row>
    <row r="15" spans="1:17" s="89" customFormat="1" ht="15.75" x14ac:dyDescent="0.25">
      <c r="A15" s="40" t="s">
        <v>24</v>
      </c>
      <c r="B15" s="37">
        <v>954</v>
      </c>
      <c r="C15" s="40">
        <v>977</v>
      </c>
      <c r="D15" s="40">
        <v>1017.7329999999999</v>
      </c>
      <c r="E15" s="40">
        <v>1069</v>
      </c>
      <c r="F15" s="48">
        <v>4017.7330000000002</v>
      </c>
      <c r="G15" s="37">
        <v>1081</v>
      </c>
      <c r="H15" s="40">
        <v>1120</v>
      </c>
      <c r="I15" s="40">
        <v>1151</v>
      </c>
      <c r="J15" s="40">
        <v>1177</v>
      </c>
      <c r="K15" s="48">
        <v>4530</v>
      </c>
      <c r="L15" s="40">
        <v>1168.3</v>
      </c>
      <c r="M15" s="40">
        <v>1181</v>
      </c>
      <c r="N15" s="40">
        <v>1199</v>
      </c>
      <c r="O15" s="40">
        <v>1266</v>
      </c>
      <c r="P15" s="48">
        <v>4814.3</v>
      </c>
    </row>
    <row r="16" spans="1:17" s="42" customFormat="1" x14ac:dyDescent="0.25">
      <c r="A16" s="92"/>
      <c r="B16" s="93"/>
      <c r="C16" s="92"/>
      <c r="D16" s="92"/>
      <c r="E16" s="92"/>
      <c r="F16" s="94"/>
      <c r="G16" s="93"/>
      <c r="H16" s="92"/>
      <c r="I16" s="92"/>
      <c r="J16" s="92"/>
      <c r="K16" s="94"/>
      <c r="L16" s="92"/>
      <c r="M16" s="92"/>
      <c r="N16" s="92"/>
      <c r="O16" s="92"/>
      <c r="P16" s="94"/>
    </row>
    <row r="17" spans="1:16" s="49" customFormat="1" ht="15.75" x14ac:dyDescent="0.25">
      <c r="A17" s="89" t="s">
        <v>142</v>
      </c>
      <c r="B17" s="54"/>
      <c r="F17" s="55"/>
      <c r="G17" s="54"/>
      <c r="K17" s="55"/>
      <c r="P17" s="55"/>
    </row>
    <row r="18" spans="1:16" s="41" customFormat="1" x14ac:dyDescent="0.25">
      <c r="A18" s="41" t="s">
        <v>54</v>
      </c>
      <c r="B18" s="38">
        <v>674</v>
      </c>
      <c r="C18" s="41">
        <v>684</v>
      </c>
      <c r="D18" s="41">
        <v>706</v>
      </c>
      <c r="E18" s="41">
        <v>725</v>
      </c>
      <c r="F18" s="50">
        <v>2789</v>
      </c>
      <c r="G18" s="38">
        <v>720</v>
      </c>
      <c r="H18" s="41">
        <v>730</v>
      </c>
      <c r="I18" s="41">
        <v>736</v>
      </c>
      <c r="J18" s="41">
        <v>746</v>
      </c>
      <c r="K18" s="50">
        <v>2932</v>
      </c>
      <c r="L18" s="41">
        <v>722</v>
      </c>
      <c r="M18" s="201">
        <v>709</v>
      </c>
      <c r="N18" s="201">
        <v>704</v>
      </c>
      <c r="O18" s="201">
        <v>715</v>
      </c>
      <c r="P18" s="50">
        <v>2850</v>
      </c>
    </row>
    <row r="19" spans="1:16" s="56" customFormat="1" x14ac:dyDescent="0.25">
      <c r="A19" s="56" t="s">
        <v>140</v>
      </c>
      <c r="B19" s="149">
        <v>481</v>
      </c>
      <c r="C19" s="56">
        <v>489</v>
      </c>
      <c r="D19" s="56">
        <v>499</v>
      </c>
      <c r="E19" s="56">
        <v>515</v>
      </c>
      <c r="F19" s="47">
        <v>1984</v>
      </c>
      <c r="G19" s="149">
        <v>511</v>
      </c>
      <c r="H19" s="56">
        <v>514</v>
      </c>
      <c r="I19" s="56">
        <v>523</v>
      </c>
      <c r="J19" s="56">
        <v>532</v>
      </c>
      <c r="K19" s="47">
        <v>2080</v>
      </c>
      <c r="L19" s="56">
        <v>521</v>
      </c>
      <c r="M19" s="202">
        <v>514</v>
      </c>
      <c r="N19" s="202">
        <v>511</v>
      </c>
      <c r="O19" s="202">
        <v>525</v>
      </c>
      <c r="P19" s="47">
        <v>2071</v>
      </c>
    </row>
    <row r="20" spans="1:16" s="56" customFormat="1" x14ac:dyDescent="0.25">
      <c r="A20" s="56" t="s">
        <v>141</v>
      </c>
      <c r="B20" s="149">
        <v>193</v>
      </c>
      <c r="C20" s="56">
        <v>195</v>
      </c>
      <c r="D20" s="56">
        <v>207</v>
      </c>
      <c r="E20" s="56">
        <v>210</v>
      </c>
      <c r="F20" s="47">
        <v>805</v>
      </c>
      <c r="G20" s="149">
        <v>209</v>
      </c>
      <c r="H20" s="56">
        <v>216</v>
      </c>
      <c r="I20" s="56">
        <v>213</v>
      </c>
      <c r="J20" s="56">
        <v>214</v>
      </c>
      <c r="K20" s="47">
        <v>852</v>
      </c>
      <c r="L20" s="149">
        <v>201</v>
      </c>
      <c r="M20" s="202">
        <v>195</v>
      </c>
      <c r="N20" s="202">
        <v>193</v>
      </c>
      <c r="O20" s="202">
        <v>190</v>
      </c>
      <c r="P20" s="47">
        <v>779</v>
      </c>
    </row>
    <row r="21" spans="1:16" s="41" customFormat="1" x14ac:dyDescent="0.25">
      <c r="A21" s="41" t="s">
        <v>55</v>
      </c>
      <c r="B21" s="38">
        <v>92</v>
      </c>
      <c r="C21" s="41">
        <v>84</v>
      </c>
      <c r="D21" s="41">
        <v>91</v>
      </c>
      <c r="E21" s="41">
        <v>95</v>
      </c>
      <c r="F21" s="47">
        <v>362</v>
      </c>
      <c r="G21" s="38">
        <v>97</v>
      </c>
      <c r="H21" s="41">
        <v>98</v>
      </c>
      <c r="I21" s="41">
        <v>103</v>
      </c>
      <c r="J21" s="41">
        <v>105</v>
      </c>
      <c r="K21" s="50">
        <v>403</v>
      </c>
      <c r="L21" s="41">
        <v>104</v>
      </c>
      <c r="M21" s="201">
        <v>105</v>
      </c>
      <c r="N21" s="201">
        <v>111</v>
      </c>
      <c r="O21" s="201">
        <v>116</v>
      </c>
      <c r="P21" s="50">
        <v>436</v>
      </c>
    </row>
    <row r="22" spans="1:16" s="56" customFormat="1" x14ac:dyDescent="0.25">
      <c r="A22" s="56" t="s">
        <v>140</v>
      </c>
      <c r="B22" s="149">
        <v>82</v>
      </c>
      <c r="C22" s="56">
        <v>74</v>
      </c>
      <c r="D22" s="56">
        <v>81</v>
      </c>
      <c r="E22" s="56">
        <v>83</v>
      </c>
      <c r="F22" s="47">
        <v>320</v>
      </c>
      <c r="G22" s="149">
        <v>86</v>
      </c>
      <c r="H22" s="56">
        <v>88</v>
      </c>
      <c r="I22" s="56">
        <v>93</v>
      </c>
      <c r="J22" s="56">
        <v>94</v>
      </c>
      <c r="K22" s="47">
        <v>361</v>
      </c>
      <c r="L22" s="56">
        <v>93</v>
      </c>
      <c r="M22" s="202">
        <v>93</v>
      </c>
      <c r="N22" s="202">
        <v>96</v>
      </c>
      <c r="O22" s="202">
        <v>100</v>
      </c>
      <c r="P22" s="47">
        <v>382</v>
      </c>
    </row>
    <row r="23" spans="1:16" s="56" customFormat="1" x14ac:dyDescent="0.25">
      <c r="A23" s="56" t="s">
        <v>141</v>
      </c>
      <c r="B23" s="149">
        <v>10</v>
      </c>
      <c r="C23" s="56">
        <v>10</v>
      </c>
      <c r="D23" s="56">
        <v>10</v>
      </c>
      <c r="E23" s="56">
        <v>12</v>
      </c>
      <c r="F23" s="200">
        <v>42</v>
      </c>
      <c r="G23" s="149">
        <v>11</v>
      </c>
      <c r="H23" s="56">
        <v>10</v>
      </c>
      <c r="I23" s="56">
        <v>10</v>
      </c>
      <c r="J23" s="56">
        <v>10</v>
      </c>
      <c r="K23" s="57">
        <v>42</v>
      </c>
      <c r="L23" s="149">
        <v>11</v>
      </c>
      <c r="M23" s="202">
        <v>12</v>
      </c>
      <c r="N23" s="202">
        <v>15</v>
      </c>
      <c r="O23" s="202">
        <v>16</v>
      </c>
      <c r="P23" s="57">
        <v>54</v>
      </c>
    </row>
    <row r="24" spans="1:16" s="41" customFormat="1" x14ac:dyDescent="0.25">
      <c r="A24" s="41" t="s">
        <v>56</v>
      </c>
      <c r="B24" s="38">
        <v>95</v>
      </c>
      <c r="C24" s="41">
        <v>112</v>
      </c>
      <c r="D24" s="41">
        <v>123</v>
      </c>
      <c r="E24" s="41">
        <v>141</v>
      </c>
      <c r="F24" s="50">
        <v>471</v>
      </c>
      <c r="G24" s="38">
        <v>152</v>
      </c>
      <c r="H24" s="41">
        <v>173</v>
      </c>
      <c r="I24" s="41">
        <v>189</v>
      </c>
      <c r="J24" s="41">
        <v>193</v>
      </c>
      <c r="K24" s="50">
        <v>707</v>
      </c>
      <c r="L24" s="41">
        <v>210</v>
      </c>
      <c r="M24" s="201">
        <v>229</v>
      </c>
      <c r="N24" s="201">
        <v>244</v>
      </c>
      <c r="O24" s="201">
        <v>261</v>
      </c>
      <c r="P24" s="50">
        <v>944</v>
      </c>
    </row>
    <row r="25" spans="1:16" s="56" customFormat="1" x14ac:dyDescent="0.25">
      <c r="A25" s="56" t="s">
        <v>140</v>
      </c>
      <c r="B25" s="149">
        <v>85</v>
      </c>
      <c r="C25" s="56">
        <v>103</v>
      </c>
      <c r="D25" s="56">
        <v>113</v>
      </c>
      <c r="E25" s="56">
        <v>129</v>
      </c>
      <c r="F25" s="47">
        <v>430</v>
      </c>
      <c r="G25" s="149">
        <v>139</v>
      </c>
      <c r="H25" s="56">
        <v>158</v>
      </c>
      <c r="I25" s="56">
        <v>171</v>
      </c>
      <c r="J25" s="56">
        <v>175</v>
      </c>
      <c r="K25" s="47">
        <v>643</v>
      </c>
      <c r="L25" s="56">
        <v>189</v>
      </c>
      <c r="M25" s="202">
        <v>204</v>
      </c>
      <c r="N25" s="202">
        <v>214</v>
      </c>
      <c r="O25" s="202">
        <v>226</v>
      </c>
      <c r="P25" s="47">
        <v>833</v>
      </c>
    </row>
    <row r="26" spans="1:16" s="56" customFormat="1" x14ac:dyDescent="0.25">
      <c r="A26" s="56" t="s">
        <v>141</v>
      </c>
      <c r="B26" s="149">
        <v>10</v>
      </c>
      <c r="C26" s="56">
        <v>9</v>
      </c>
      <c r="D26" s="56">
        <v>11</v>
      </c>
      <c r="E26" s="56">
        <v>12</v>
      </c>
      <c r="F26" s="47">
        <v>41</v>
      </c>
      <c r="G26" s="149">
        <v>13</v>
      </c>
      <c r="H26" s="56">
        <v>15</v>
      </c>
      <c r="I26" s="56">
        <v>18</v>
      </c>
      <c r="J26" s="56">
        <v>18</v>
      </c>
      <c r="K26" s="47">
        <v>64</v>
      </c>
      <c r="L26" s="56">
        <v>21</v>
      </c>
      <c r="M26" s="202">
        <v>25</v>
      </c>
      <c r="N26" s="202">
        <v>30</v>
      </c>
      <c r="O26" s="202">
        <v>35</v>
      </c>
      <c r="P26" s="47">
        <v>111</v>
      </c>
    </row>
    <row r="27" spans="1:16" s="41" customFormat="1" x14ac:dyDescent="0.25">
      <c r="A27" s="41" t="s">
        <v>57</v>
      </c>
      <c r="B27" s="38">
        <v>93</v>
      </c>
      <c r="C27" s="41">
        <v>98</v>
      </c>
      <c r="D27" s="41">
        <v>97</v>
      </c>
      <c r="E27" s="41">
        <v>109</v>
      </c>
      <c r="F27" s="50">
        <v>397</v>
      </c>
      <c r="G27" s="38">
        <v>112</v>
      </c>
      <c r="H27" s="41">
        <v>119</v>
      </c>
      <c r="I27" s="41">
        <v>123</v>
      </c>
      <c r="J27" s="41">
        <v>134</v>
      </c>
      <c r="K27" s="50">
        <v>488</v>
      </c>
      <c r="L27" s="41">
        <v>132.29999999999995</v>
      </c>
      <c r="M27" s="201">
        <v>138</v>
      </c>
      <c r="N27" s="201">
        <v>140</v>
      </c>
      <c r="O27" s="201">
        <v>174</v>
      </c>
      <c r="P27" s="50">
        <v>584.29999999999995</v>
      </c>
    </row>
    <row r="28" spans="1:16" s="56" customFormat="1" x14ac:dyDescent="0.25">
      <c r="A28" s="56" t="s">
        <v>140</v>
      </c>
      <c r="B28" s="149">
        <v>88</v>
      </c>
      <c r="C28" s="56">
        <v>92</v>
      </c>
      <c r="D28" s="56">
        <v>95</v>
      </c>
      <c r="E28" s="56">
        <v>103</v>
      </c>
      <c r="F28" s="47">
        <v>378</v>
      </c>
      <c r="G28" s="149">
        <v>106</v>
      </c>
      <c r="H28" s="56">
        <v>114</v>
      </c>
      <c r="I28" s="56">
        <v>117</v>
      </c>
      <c r="J28" s="56">
        <v>127</v>
      </c>
      <c r="K28" s="47">
        <v>464</v>
      </c>
      <c r="L28" s="56">
        <v>126</v>
      </c>
      <c r="M28" s="202">
        <v>130</v>
      </c>
      <c r="N28" s="202">
        <v>131</v>
      </c>
      <c r="O28" s="202">
        <v>167</v>
      </c>
      <c r="P28" s="47">
        <v>554</v>
      </c>
    </row>
    <row r="29" spans="1:16" s="56" customFormat="1" x14ac:dyDescent="0.25">
      <c r="A29" s="56" t="s">
        <v>141</v>
      </c>
      <c r="B29" s="149">
        <v>5</v>
      </c>
      <c r="C29" s="56">
        <v>5</v>
      </c>
      <c r="D29" s="56">
        <v>1</v>
      </c>
      <c r="E29" s="56">
        <v>5</v>
      </c>
      <c r="F29" s="47">
        <v>19</v>
      </c>
      <c r="G29" s="149">
        <v>6</v>
      </c>
      <c r="H29" s="56">
        <v>5</v>
      </c>
      <c r="I29" s="56">
        <v>6</v>
      </c>
      <c r="J29" s="56">
        <v>7</v>
      </c>
      <c r="K29" s="47">
        <v>24</v>
      </c>
      <c r="L29" s="56">
        <v>6.2999999999999545</v>
      </c>
      <c r="M29" s="202">
        <v>8</v>
      </c>
      <c r="N29" s="202">
        <v>9</v>
      </c>
      <c r="O29" s="202">
        <v>7</v>
      </c>
      <c r="P29" s="47">
        <v>30.299999999999955</v>
      </c>
    </row>
    <row r="30" spans="1:16" s="89" customFormat="1" ht="15.75" x14ac:dyDescent="0.25">
      <c r="A30" s="40" t="s">
        <v>21</v>
      </c>
      <c r="B30" s="37">
        <v>954</v>
      </c>
      <c r="C30" s="40">
        <v>977</v>
      </c>
      <c r="D30" s="40">
        <v>1017.7329999999999</v>
      </c>
      <c r="E30" s="40">
        <v>1069</v>
      </c>
      <c r="F30" s="48">
        <v>4017.7330000000002</v>
      </c>
      <c r="G30" s="37">
        <v>1081</v>
      </c>
      <c r="H30" s="40">
        <v>1120</v>
      </c>
      <c r="I30" s="40">
        <v>1151</v>
      </c>
      <c r="J30" s="40">
        <v>1177</v>
      </c>
      <c r="K30" s="48">
        <v>4530</v>
      </c>
      <c r="L30" s="40">
        <v>1168.3</v>
      </c>
      <c r="M30" s="203">
        <v>1181</v>
      </c>
      <c r="N30" s="203">
        <v>1199</v>
      </c>
      <c r="O30" s="203">
        <v>1266</v>
      </c>
      <c r="P30" s="48">
        <v>4814.3</v>
      </c>
    </row>
    <row r="31" spans="1:16" s="42" customFormat="1" x14ac:dyDescent="0.25">
      <c r="A31" s="92"/>
      <c r="B31" s="93"/>
      <c r="C31" s="92"/>
      <c r="D31" s="92"/>
      <c r="E31" s="92"/>
      <c r="F31" s="94"/>
      <c r="G31" s="93"/>
      <c r="H31" s="92"/>
      <c r="I31" s="92"/>
      <c r="J31" s="92"/>
      <c r="K31" s="94"/>
      <c r="L31" s="92"/>
      <c r="M31" s="92"/>
      <c r="N31" s="92"/>
      <c r="O31" s="92"/>
      <c r="P31" s="94"/>
    </row>
    <row r="32" spans="1:16" s="89" customFormat="1" ht="14.25" customHeight="1" x14ac:dyDescent="0.25">
      <c r="A32" s="89" t="s">
        <v>22</v>
      </c>
      <c r="B32" s="90"/>
      <c r="F32" s="91"/>
      <c r="G32" s="90"/>
      <c r="K32" s="91"/>
      <c r="P32" s="91"/>
    </row>
    <row r="33" spans="1:16" s="42" customFormat="1" x14ac:dyDescent="0.25">
      <c r="A33" s="42" t="s">
        <v>10</v>
      </c>
      <c r="B33" s="58">
        <v>424.36082667984186</v>
      </c>
      <c r="C33" s="42">
        <v>434.79769743083011</v>
      </c>
      <c r="D33" s="42">
        <v>432</v>
      </c>
      <c r="E33" s="42">
        <v>447.26900000000001</v>
      </c>
      <c r="F33" s="47">
        <v>1738.427524110672</v>
      </c>
      <c r="G33" s="39">
        <v>454.87859469611732</v>
      </c>
      <c r="H33" s="42">
        <v>448.94744917572319</v>
      </c>
      <c r="I33" s="42">
        <v>460.28134930714191</v>
      </c>
      <c r="J33" s="42">
        <v>478.0588050971138</v>
      </c>
      <c r="K33" s="47">
        <v>1842.1661982760961</v>
      </c>
      <c r="L33" s="39">
        <v>475</v>
      </c>
      <c r="M33" s="42">
        <v>476</v>
      </c>
      <c r="N33" s="42">
        <v>469</v>
      </c>
      <c r="O33" s="42">
        <v>481</v>
      </c>
      <c r="P33" s="47">
        <v>1901</v>
      </c>
    </row>
    <row r="34" spans="1:16" s="51" customFormat="1" x14ac:dyDescent="0.25">
      <c r="A34" s="51" t="s">
        <v>11</v>
      </c>
      <c r="B34" s="58">
        <v>312.303</v>
      </c>
      <c r="C34" s="51">
        <v>323.20400000000001</v>
      </c>
      <c r="D34" s="51">
        <v>355.548</v>
      </c>
      <c r="E34" s="51">
        <v>382.82100000000003</v>
      </c>
      <c r="F34" s="57">
        <v>1373.8760000000002</v>
      </c>
      <c r="G34" s="39">
        <v>387.3400151154143</v>
      </c>
      <c r="H34" s="42">
        <v>424.85638446101734</v>
      </c>
      <c r="I34" s="51">
        <v>443.6182072270089</v>
      </c>
      <c r="J34" s="51">
        <v>450.32361304492491</v>
      </c>
      <c r="K34" s="47">
        <v>1706.1382198483655</v>
      </c>
      <c r="L34" s="58">
        <v>455</v>
      </c>
      <c r="M34" s="51">
        <v>466</v>
      </c>
      <c r="N34" s="51">
        <v>480</v>
      </c>
      <c r="O34" s="51">
        <v>526</v>
      </c>
      <c r="P34" s="47">
        <v>1927</v>
      </c>
    </row>
    <row r="35" spans="1:16" s="42" customFormat="1" x14ac:dyDescent="0.25">
      <c r="A35" s="42" t="s">
        <v>12</v>
      </c>
      <c r="B35" s="58">
        <v>217.065</v>
      </c>
      <c r="C35" s="51">
        <v>219.30500000000001</v>
      </c>
      <c r="D35" s="42">
        <v>229.71600000000001</v>
      </c>
      <c r="E35" s="42">
        <v>238.845</v>
      </c>
      <c r="F35" s="57">
        <v>904.93100000000004</v>
      </c>
      <c r="G35" s="39">
        <v>239.19968957363912</v>
      </c>
      <c r="H35" s="42">
        <v>246.30291979803971</v>
      </c>
      <c r="I35" s="42">
        <v>246.78934148998709</v>
      </c>
      <c r="J35" s="42">
        <v>249.00056909260178</v>
      </c>
      <c r="K35" s="47">
        <v>981.29251995426762</v>
      </c>
      <c r="L35" s="39">
        <v>239</v>
      </c>
      <c r="M35" s="42">
        <v>239</v>
      </c>
      <c r="N35" s="42">
        <v>247</v>
      </c>
      <c r="O35" s="42">
        <v>249</v>
      </c>
      <c r="P35" s="47">
        <v>974</v>
      </c>
    </row>
    <row r="36" spans="1:16" s="42" customFormat="1" x14ac:dyDescent="0.25">
      <c r="A36" s="42" t="s">
        <v>203</v>
      </c>
      <c r="B36" s="58"/>
      <c r="C36" s="51"/>
      <c r="F36" s="57"/>
      <c r="G36" s="39"/>
      <c r="K36" s="47"/>
      <c r="L36" s="39"/>
      <c r="N36" s="42">
        <v>2.5</v>
      </c>
      <c r="O36" s="42">
        <v>10</v>
      </c>
      <c r="P36" s="47">
        <v>12.5</v>
      </c>
    </row>
    <row r="37" spans="1:16" s="51" customFormat="1" x14ac:dyDescent="0.25">
      <c r="A37" s="51" t="s">
        <v>23</v>
      </c>
      <c r="B37" s="58">
        <v>0.27117332015808415</v>
      </c>
      <c r="C37" s="51">
        <v>-0.30669743083018375</v>
      </c>
      <c r="D37" s="52">
        <v>0.46899999999993724</v>
      </c>
      <c r="E37" s="51">
        <v>0</v>
      </c>
      <c r="F37" s="57">
        <v>0.43347588932783765</v>
      </c>
      <c r="G37" s="39">
        <v>-2.9938517087657601E-4</v>
      </c>
      <c r="H37" s="53">
        <v>2.4656521969745882E-4</v>
      </c>
      <c r="I37" s="51">
        <v>1.0197586215099363E-4</v>
      </c>
      <c r="J37" s="51">
        <v>-0.38298723464055229</v>
      </c>
      <c r="K37" s="47">
        <v>-0.38293807872958041</v>
      </c>
      <c r="L37" s="58">
        <v>0</v>
      </c>
      <c r="M37" s="51">
        <v>0</v>
      </c>
      <c r="N37" s="51">
        <v>0</v>
      </c>
      <c r="O37" s="51">
        <v>0</v>
      </c>
      <c r="P37" s="47">
        <v>0</v>
      </c>
    </row>
    <row r="38" spans="1:16" s="89" customFormat="1" ht="15.75" x14ac:dyDescent="0.25">
      <c r="A38" s="40" t="s">
        <v>24</v>
      </c>
      <c r="B38" s="37">
        <v>954</v>
      </c>
      <c r="C38" s="40">
        <v>977</v>
      </c>
      <c r="D38" s="40">
        <v>1017.7329999999999</v>
      </c>
      <c r="E38" s="40">
        <v>1068.9349999999999</v>
      </c>
      <c r="F38" s="48">
        <v>4017.6680000000001</v>
      </c>
      <c r="G38" s="37">
        <v>1081.4179999999999</v>
      </c>
      <c r="H38" s="40">
        <v>1120.107</v>
      </c>
      <c r="I38" s="40">
        <v>1150.6890000000001</v>
      </c>
      <c r="J38" s="40">
        <v>1177</v>
      </c>
      <c r="K38" s="48">
        <v>4530</v>
      </c>
      <c r="L38" s="40">
        <v>1168.3</v>
      </c>
      <c r="M38" s="40">
        <v>1181</v>
      </c>
      <c r="N38" s="40">
        <v>1199</v>
      </c>
      <c r="O38" s="40">
        <v>1266</v>
      </c>
      <c r="P38" s="48">
        <v>4814.5</v>
      </c>
    </row>
    <row r="40" spans="1:16" s="35" customFormat="1" x14ac:dyDescent="0.25">
      <c r="A40" s="35" t="s">
        <v>145</v>
      </c>
      <c r="B40" s="61">
        <v>0.115</v>
      </c>
      <c r="C40" s="59">
        <v>0.113</v>
      </c>
      <c r="D40" s="59">
        <v>0.11700000000000001</v>
      </c>
      <c r="E40" s="59">
        <v>0.1</v>
      </c>
      <c r="F40" s="60">
        <v>0.112</v>
      </c>
      <c r="G40" s="61">
        <v>0.127</v>
      </c>
      <c r="H40" s="59">
        <v>0.10199999999999999</v>
      </c>
      <c r="I40" s="59">
        <v>9.0999999999999998E-2</v>
      </c>
      <c r="J40" s="35">
        <v>0.10100000000000001</v>
      </c>
      <c r="K40" s="62">
        <v>0.105</v>
      </c>
      <c r="L40" s="35">
        <v>8.4000000000000005E-2</v>
      </c>
      <c r="M40" s="35">
        <v>9.4E-2</v>
      </c>
      <c r="N40" s="59">
        <v>8.4000000000000005E-2</v>
      </c>
      <c r="O40" s="35">
        <v>6.4000000000000001E-2</v>
      </c>
      <c r="P40" s="62">
        <v>0.08</v>
      </c>
    </row>
    <row r="41" spans="1:16" s="67" customFormat="1" x14ac:dyDescent="0.25">
      <c r="A41" s="66" t="s">
        <v>63</v>
      </c>
      <c r="B41" s="153">
        <v>9.3068134154359399</v>
      </c>
      <c r="C41" s="67">
        <v>9.1683499080085546</v>
      </c>
      <c r="D41" s="67">
        <v>9.2963479404538738</v>
      </c>
      <c r="E41" s="67">
        <v>9.5215651531129541</v>
      </c>
      <c r="F41" s="44">
        <v>9.1300000000000008</v>
      </c>
      <c r="G41" s="153">
        <v>9.3055093920625165</v>
      </c>
      <c r="H41" s="66">
        <v>9.4045438390496727</v>
      </c>
      <c r="I41" s="66">
        <v>9.295698425584499</v>
      </c>
      <c r="J41" s="66">
        <v>9.282213906221715</v>
      </c>
      <c r="K41" s="44">
        <v>9.3418266858763346</v>
      </c>
      <c r="L41" s="209">
        <v>8.9</v>
      </c>
      <c r="M41" s="210">
        <v>8.8000000000000007</v>
      </c>
      <c r="N41" s="210">
        <v>8.6999999999999993</v>
      </c>
      <c r="O41" s="210">
        <v>8.8000000000000007</v>
      </c>
      <c r="P41" s="211">
        <v>8.8000000000000007</v>
      </c>
    </row>
    <row r="42" spans="1:16" x14ac:dyDescent="0.25">
      <c r="A42" s="51"/>
    </row>
    <row r="43" spans="1:16" x14ac:dyDescent="0.25">
      <c r="K43" s="72"/>
    </row>
  </sheetData>
  <hyperlinks>
    <hyperlink ref="A1" location="Index!A1" display="Back to index"/>
  </hyperlinks>
  <pageMargins left="0.7" right="0.7" top="0.75" bottom="0.75" header="0.3" footer="0.3"/>
  <pageSetup paperSize="9" scale="73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showGridLines="0" zoomScaleNormal="100" workbookViewId="0">
      <pane xSplit="1" ySplit="3" topLeftCell="C4" activePane="bottomRight" state="frozenSplit"/>
      <selection activeCell="D30" sqref="D30"/>
      <selection pane="topRight" activeCell="D30" sqref="D30"/>
      <selection pane="bottomLeft" activeCell="D30" sqref="D30"/>
      <selection pane="bottomRight" activeCell="K8" sqref="A1:XFD1048576"/>
    </sheetView>
  </sheetViews>
  <sheetFormatPr defaultColWidth="9.140625" defaultRowHeight="15" x14ac:dyDescent="0.25"/>
  <cols>
    <col min="1" max="1" width="36.140625" bestFit="1" customWidth="1"/>
    <col min="2" max="2" width="8.85546875" style="154" bestFit="1" customWidth="1"/>
    <col min="3" max="5" width="8.85546875" bestFit="1" customWidth="1"/>
    <col min="6" max="6" width="8.28515625" style="2" bestFit="1" customWidth="1"/>
    <col min="7" max="10" width="8.85546875" bestFit="1" customWidth="1"/>
    <col min="11" max="11" width="8.28515625" style="2" bestFit="1" customWidth="1"/>
    <col min="12" max="15" width="8.85546875" bestFit="1" customWidth="1"/>
    <col min="16" max="16" width="8.28515625" style="2" bestFit="1" customWidth="1"/>
  </cols>
  <sheetData>
    <row r="1" spans="1:16" x14ac:dyDescent="0.25">
      <c r="A1" s="43" t="s">
        <v>179</v>
      </c>
    </row>
    <row r="2" spans="1:16" s="7" customFormat="1" ht="15.75" x14ac:dyDescent="0.25">
      <c r="A2" s="7" t="s">
        <v>59</v>
      </c>
      <c r="B2" s="156" t="s">
        <v>0</v>
      </c>
      <c r="C2" s="157" t="s">
        <v>1</v>
      </c>
      <c r="D2" s="157" t="s">
        <v>2</v>
      </c>
      <c r="E2" s="157" t="s">
        <v>3</v>
      </c>
      <c r="F2" s="158" t="s">
        <v>4</v>
      </c>
      <c r="G2" s="157" t="s">
        <v>5</v>
      </c>
      <c r="H2" s="157" t="s">
        <v>6</v>
      </c>
      <c r="I2" s="157" t="s">
        <v>7</v>
      </c>
      <c r="J2" s="157" t="s">
        <v>8</v>
      </c>
      <c r="K2" s="158" t="s">
        <v>9</v>
      </c>
      <c r="L2" s="157" t="s">
        <v>148</v>
      </c>
      <c r="M2" s="157" t="s">
        <v>149</v>
      </c>
      <c r="N2" s="157" t="s">
        <v>150</v>
      </c>
      <c r="O2" s="157" t="s">
        <v>151</v>
      </c>
      <c r="P2" s="8" t="s">
        <v>152</v>
      </c>
    </row>
    <row r="3" spans="1:16" s="5" customFormat="1" ht="15.75" x14ac:dyDescent="0.25">
      <c r="A3" s="5" t="s">
        <v>13</v>
      </c>
      <c r="B3" s="155"/>
      <c r="F3" s="31"/>
      <c r="K3" s="6"/>
      <c r="P3" s="6"/>
    </row>
    <row r="4" spans="1:16" s="15" customFormat="1" x14ac:dyDescent="0.25">
      <c r="A4" s="15" t="s">
        <v>10</v>
      </c>
      <c r="B4" s="39">
        <v>236.02540335968382</v>
      </c>
      <c r="C4" s="42">
        <v>245.49658432147564</v>
      </c>
      <c r="D4" s="42">
        <v>239</v>
      </c>
      <c r="E4" s="42">
        <v>229.32599999999999</v>
      </c>
      <c r="F4" s="68">
        <v>949.84798768115957</v>
      </c>
      <c r="G4" s="42">
        <v>246.03271842990026</v>
      </c>
      <c r="H4" s="42">
        <v>231.83776012169346</v>
      </c>
      <c r="I4" s="42">
        <v>234.63865699247012</v>
      </c>
      <c r="J4" s="42">
        <v>245.37586547597678</v>
      </c>
      <c r="K4" s="47">
        <v>957.88500102004059</v>
      </c>
      <c r="L4" s="145">
        <v>241</v>
      </c>
      <c r="M4" s="15">
        <v>237</v>
      </c>
      <c r="N4" s="15">
        <v>236</v>
      </c>
      <c r="O4" s="15">
        <v>245</v>
      </c>
      <c r="P4" s="16">
        <v>959</v>
      </c>
    </row>
    <row r="5" spans="1:16" s="15" customFormat="1" x14ac:dyDescent="0.25">
      <c r="A5" s="15" t="s">
        <v>11</v>
      </c>
      <c r="B5" s="39">
        <v>132.31899999999999</v>
      </c>
      <c r="C5" s="42">
        <v>138.12799999999999</v>
      </c>
      <c r="D5" s="42">
        <v>151.315</v>
      </c>
      <c r="E5" s="42">
        <v>167.983</v>
      </c>
      <c r="F5" s="47">
        <v>589.745</v>
      </c>
      <c r="G5" s="39">
        <v>165.31515332069912</v>
      </c>
      <c r="H5" s="42">
        <v>181.81201076891892</v>
      </c>
      <c r="I5" s="42">
        <v>190.14082376438873</v>
      </c>
      <c r="J5" s="42">
        <v>188.57738076183065</v>
      </c>
      <c r="K5" s="47">
        <v>725.8453686158374</v>
      </c>
      <c r="L5" s="146">
        <v>186</v>
      </c>
      <c r="M5" s="15">
        <v>185</v>
      </c>
      <c r="N5" s="15">
        <v>181</v>
      </c>
      <c r="O5" s="15">
        <v>204</v>
      </c>
      <c r="P5" s="16">
        <v>756</v>
      </c>
    </row>
    <row r="6" spans="1:16" s="15" customFormat="1" x14ac:dyDescent="0.25">
      <c r="A6" s="15" t="s">
        <v>12</v>
      </c>
      <c r="B6" s="39">
        <v>83.334999999999994</v>
      </c>
      <c r="C6" s="42">
        <v>81.001000000000005</v>
      </c>
      <c r="D6" s="42">
        <v>94.004999999999995</v>
      </c>
      <c r="E6" s="42">
        <v>99.697000000000003</v>
      </c>
      <c r="F6" s="47">
        <v>358.03799999999995</v>
      </c>
      <c r="G6" s="39">
        <v>97.908071847799121</v>
      </c>
      <c r="H6" s="42">
        <v>99.502148305250799</v>
      </c>
      <c r="I6" s="42">
        <v>103.99654103043359</v>
      </c>
      <c r="J6" s="42">
        <v>102.08093489058956</v>
      </c>
      <c r="K6" s="47">
        <v>403.48769607407309</v>
      </c>
      <c r="L6" s="146">
        <v>90</v>
      </c>
      <c r="M6" s="15">
        <v>91</v>
      </c>
      <c r="N6" s="15">
        <v>92</v>
      </c>
      <c r="O6" s="15">
        <v>87</v>
      </c>
      <c r="P6" s="16">
        <v>360</v>
      </c>
    </row>
    <row r="7" spans="1:16" s="15" customFormat="1" x14ac:dyDescent="0.25">
      <c r="A7" s="15" t="s">
        <v>203</v>
      </c>
      <c r="B7" s="39"/>
      <c r="C7" s="42"/>
      <c r="D7" s="42"/>
      <c r="E7" s="42"/>
      <c r="F7" s="47"/>
      <c r="G7" s="39"/>
      <c r="H7" s="42"/>
      <c r="I7" s="42"/>
      <c r="J7" s="42"/>
      <c r="K7" s="47"/>
      <c r="L7" s="146"/>
      <c r="N7" s="15">
        <v>-2.2999999999999998</v>
      </c>
      <c r="O7" s="15">
        <v>-6.8</v>
      </c>
      <c r="P7" s="16">
        <v>-9.1</v>
      </c>
    </row>
    <row r="8" spans="1:16" s="13" customFormat="1" x14ac:dyDescent="0.25">
      <c r="A8" s="13" t="s">
        <v>147</v>
      </c>
      <c r="B8" s="38">
        <v>451</v>
      </c>
      <c r="C8" s="41">
        <v>464</v>
      </c>
      <c r="D8" s="41">
        <v>484</v>
      </c>
      <c r="E8" s="41">
        <v>497.00599999999997</v>
      </c>
      <c r="F8" s="50">
        <v>1896</v>
      </c>
      <c r="G8" s="38">
        <v>509.25594359839846</v>
      </c>
      <c r="H8" s="41">
        <v>513.15191919586323</v>
      </c>
      <c r="I8" s="41">
        <v>528.77602178729239</v>
      </c>
      <c r="J8" s="41">
        <v>536.03418112839699</v>
      </c>
      <c r="K8" s="50">
        <v>2087.2180657099511</v>
      </c>
      <c r="L8" s="147">
        <v>516.6</v>
      </c>
      <c r="M8" s="13">
        <v>513</v>
      </c>
      <c r="N8" s="13">
        <v>507</v>
      </c>
      <c r="O8" s="13">
        <v>529.20000000000005</v>
      </c>
      <c r="P8" s="14">
        <v>2065.9</v>
      </c>
    </row>
    <row r="9" spans="1:16" x14ac:dyDescent="0.25">
      <c r="B9" s="84"/>
      <c r="C9" s="46"/>
      <c r="D9" s="46"/>
      <c r="E9" s="46"/>
      <c r="F9" s="69"/>
      <c r="G9" s="46"/>
      <c r="H9" s="46"/>
      <c r="I9" s="46"/>
      <c r="J9" s="46"/>
      <c r="K9" s="69"/>
    </row>
    <row r="10" spans="1:16" s="9" customFormat="1" x14ac:dyDescent="0.25">
      <c r="A10" s="9" t="s">
        <v>146</v>
      </c>
      <c r="B10" s="70">
        <v>0.159</v>
      </c>
      <c r="C10" s="32">
        <v>0.14799999999999999</v>
      </c>
      <c r="D10" s="32">
        <v>0.14599999999999999</v>
      </c>
      <c r="E10" s="32">
        <v>9.0999999999999998E-2</v>
      </c>
      <c r="F10" s="62">
        <v>0.107</v>
      </c>
      <c r="G10" s="70">
        <v>0.124</v>
      </c>
      <c r="H10" s="32">
        <v>6.4000000000000001E-2</v>
      </c>
      <c r="I10" s="32">
        <v>3.5999999999999997E-2</v>
      </c>
      <c r="J10" s="35">
        <v>7.2999999999999995E-2</v>
      </c>
      <c r="K10" s="62">
        <v>7.4999999999999997E-2</v>
      </c>
      <c r="L10" s="9">
        <v>2.1999999999999999E-2</v>
      </c>
      <c r="M10" s="9">
        <v>3.5999999999999997E-2</v>
      </c>
      <c r="N10" s="9">
        <v>2.8000000000000001E-2</v>
      </c>
      <c r="O10" s="9">
        <v>-2E-3</v>
      </c>
      <c r="P10" s="10">
        <v>1.4E-2</v>
      </c>
    </row>
    <row r="11" spans="1:16" x14ac:dyDescent="0.25">
      <c r="B11" s="84"/>
      <c r="C11" s="46"/>
      <c r="D11" s="46"/>
      <c r="E11" s="46"/>
      <c r="F11" s="69"/>
      <c r="G11" s="46"/>
      <c r="H11" s="46"/>
      <c r="I11" s="46"/>
      <c r="J11" s="46"/>
      <c r="K11" s="69"/>
    </row>
    <row r="12" spans="1:16" x14ac:dyDescent="0.25">
      <c r="G12" s="96"/>
      <c r="H12" s="96"/>
      <c r="I12" s="96"/>
      <c r="J12" s="96"/>
      <c r="K12" s="97"/>
      <c r="L12" s="96"/>
    </row>
  </sheetData>
  <hyperlinks>
    <hyperlink ref="A1" location="Index!A1" display="Back to index"/>
  </hyperlinks>
  <pageMargins left="0.7" right="0.7" top="0.75" bottom="0.75" header="0.3" footer="0.3"/>
  <pageSetup paperSize="9" scale="77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zoomScaleNormal="100" workbookViewId="0">
      <pane xSplit="1" ySplit="3" topLeftCell="B4" activePane="bottomRight" state="frozenSplit"/>
      <selection pane="topRight" activeCell="B1" sqref="B1"/>
      <selection pane="bottomLeft" activeCell="A3" sqref="A3"/>
      <selection pane="bottomRight" activeCell="P8" sqref="P8"/>
    </sheetView>
  </sheetViews>
  <sheetFormatPr defaultColWidth="9.140625" defaultRowHeight="15" x14ac:dyDescent="0.25"/>
  <cols>
    <col min="1" max="1" width="27.42578125" style="96" bestFit="1" customWidth="1"/>
    <col min="2" max="5" width="8.85546875" style="96" bestFit="1" customWidth="1"/>
    <col min="6" max="6" width="8.28515625" style="97" bestFit="1" customWidth="1"/>
    <col min="7" max="10" width="8.85546875" style="96" bestFit="1" customWidth="1"/>
    <col min="11" max="11" width="8.28515625" style="97" bestFit="1" customWidth="1"/>
    <col min="12" max="15" width="8.85546875" style="96" bestFit="1" customWidth="1"/>
    <col min="16" max="16" width="8.28515625" style="97" bestFit="1" customWidth="1"/>
    <col min="17" max="16384" width="9.140625" style="96"/>
  </cols>
  <sheetData>
    <row r="1" spans="1:16" x14ac:dyDescent="0.25">
      <c r="A1" s="95" t="s">
        <v>179</v>
      </c>
    </row>
    <row r="2" spans="1:16" s="98" customFormat="1" ht="15.75" x14ac:dyDescent="0.25">
      <c r="A2" s="98" t="s">
        <v>60</v>
      </c>
      <c r="B2" s="162" t="s">
        <v>0</v>
      </c>
      <c r="C2" s="162" t="s">
        <v>1</v>
      </c>
      <c r="D2" s="162" t="s">
        <v>2</v>
      </c>
      <c r="E2" s="162" t="s">
        <v>3</v>
      </c>
      <c r="F2" s="163" t="s">
        <v>4</v>
      </c>
      <c r="G2" s="162" t="s">
        <v>5</v>
      </c>
      <c r="H2" s="162" t="s">
        <v>6</v>
      </c>
      <c r="I2" s="162" t="s">
        <v>7</v>
      </c>
      <c r="J2" s="162" t="s">
        <v>8</v>
      </c>
      <c r="K2" s="163" t="s">
        <v>9</v>
      </c>
      <c r="L2" s="162" t="s">
        <v>148</v>
      </c>
      <c r="M2" s="162" t="s">
        <v>149</v>
      </c>
      <c r="N2" s="162" t="s">
        <v>150</v>
      </c>
      <c r="O2" s="162" t="s">
        <v>151</v>
      </c>
      <c r="P2" s="163" t="s">
        <v>152</v>
      </c>
    </row>
    <row r="3" spans="1:16" s="99" customFormat="1" ht="15.75" x14ac:dyDescent="0.25">
      <c r="A3" s="99" t="s">
        <v>13</v>
      </c>
      <c r="F3" s="100"/>
      <c r="K3" s="100"/>
      <c r="P3" s="100"/>
    </row>
    <row r="4" spans="1:16" s="101" customFormat="1" x14ac:dyDescent="0.25">
      <c r="A4" s="101" t="s">
        <v>10</v>
      </c>
      <c r="B4" s="101">
        <v>35.221948614426879</v>
      </c>
      <c r="C4" s="101">
        <v>50.001735204545469</v>
      </c>
      <c r="D4" s="101">
        <v>54.864000000000004</v>
      </c>
      <c r="E4" s="101">
        <v>81.850227000000004</v>
      </c>
      <c r="F4" s="102">
        <v>221.93791081897234</v>
      </c>
      <c r="G4" s="101">
        <v>25.928079897678689</v>
      </c>
      <c r="H4" s="101">
        <v>39.507375527463637</v>
      </c>
      <c r="I4" s="101">
        <v>66.280514300228447</v>
      </c>
      <c r="J4" s="101">
        <v>89.875055358257399</v>
      </c>
      <c r="K4" s="102">
        <v>221.59102508362815</v>
      </c>
      <c r="L4" s="101">
        <v>51</v>
      </c>
      <c r="M4" s="101">
        <v>72</v>
      </c>
      <c r="N4" s="101">
        <v>41</v>
      </c>
      <c r="O4" s="101">
        <v>131.1</v>
      </c>
      <c r="P4" s="102">
        <v>295.10000000000002</v>
      </c>
    </row>
    <row r="5" spans="1:16" s="101" customFormat="1" x14ac:dyDescent="0.25">
      <c r="A5" s="101" t="s">
        <v>11</v>
      </c>
      <c r="B5" s="101">
        <v>22.173512999999996</v>
      </c>
      <c r="C5" s="101">
        <v>42.01652</v>
      </c>
      <c r="D5" s="101">
        <v>67.909667999999996</v>
      </c>
      <c r="E5" s="101">
        <v>111.783732</v>
      </c>
      <c r="F5" s="102">
        <v>243.88343299999997</v>
      </c>
      <c r="G5" s="101">
        <v>27.888481088309828</v>
      </c>
      <c r="H5" s="101">
        <v>61.60417574684751</v>
      </c>
      <c r="I5" s="101">
        <v>73.64062239968348</v>
      </c>
      <c r="J5" s="101">
        <v>160.31520624399326</v>
      </c>
      <c r="K5" s="102">
        <v>323.44848547883407</v>
      </c>
      <c r="L5" s="101">
        <v>69</v>
      </c>
      <c r="M5" s="101">
        <v>92</v>
      </c>
      <c r="N5" s="101">
        <v>76</v>
      </c>
      <c r="O5" s="101">
        <v>135.5</v>
      </c>
      <c r="P5" s="102">
        <v>372.5</v>
      </c>
    </row>
    <row r="6" spans="1:16" s="101" customFormat="1" x14ac:dyDescent="0.25">
      <c r="A6" s="101" t="s">
        <v>12</v>
      </c>
      <c r="B6" s="101">
        <v>43.413000000000004</v>
      </c>
      <c r="C6" s="101">
        <v>41.010035000000002</v>
      </c>
      <c r="D6" s="101">
        <v>72.819972000000007</v>
      </c>
      <c r="E6" s="101">
        <v>78.102315000000004</v>
      </c>
      <c r="F6" s="102">
        <v>235.34532200000001</v>
      </c>
      <c r="G6" s="101">
        <v>26.311965853100304</v>
      </c>
      <c r="H6" s="101">
        <v>45.566040162637343</v>
      </c>
      <c r="I6" s="101">
        <v>76.25790652040601</v>
      </c>
      <c r="J6" s="101">
        <v>144.66933064280161</v>
      </c>
      <c r="K6" s="102">
        <v>292.80524317894526</v>
      </c>
      <c r="L6" s="101">
        <v>42</v>
      </c>
      <c r="M6" s="101">
        <v>84</v>
      </c>
      <c r="N6" s="101">
        <v>81</v>
      </c>
      <c r="O6" s="101">
        <v>223.4</v>
      </c>
      <c r="P6" s="102">
        <v>430.4</v>
      </c>
    </row>
    <row r="7" spans="1:16" s="101" customFormat="1" x14ac:dyDescent="0.25">
      <c r="A7" s="101" t="s">
        <v>69</v>
      </c>
      <c r="B7" s="101">
        <v>0.19153838557312497</v>
      </c>
      <c r="C7" s="101">
        <v>0.97170979545452951</v>
      </c>
      <c r="D7" s="101">
        <v>-8.5936400000000077</v>
      </c>
      <c r="E7" s="101">
        <v>0.26372599999999125</v>
      </c>
      <c r="F7" s="102">
        <v>2.8333341810276806</v>
      </c>
      <c r="G7" s="101">
        <v>4.8714731609111794</v>
      </c>
      <c r="H7" s="101">
        <v>4.3224085630515177</v>
      </c>
      <c r="I7" s="101">
        <v>0.8209567796820636</v>
      </c>
      <c r="J7" s="101">
        <v>1.1404077549477307</v>
      </c>
      <c r="K7" s="102">
        <v>10.155246258592513</v>
      </c>
      <c r="L7" s="101">
        <v>10</v>
      </c>
      <c r="M7" s="101">
        <v>16</v>
      </c>
      <c r="N7" s="101">
        <v>-15</v>
      </c>
      <c r="O7" s="101">
        <v>11</v>
      </c>
      <c r="P7" s="102">
        <v>22</v>
      </c>
    </row>
    <row r="8" spans="1:16" s="103" customFormat="1" x14ac:dyDescent="0.25">
      <c r="A8" s="103" t="s">
        <v>62</v>
      </c>
      <c r="B8" s="103">
        <v>101</v>
      </c>
      <c r="C8" s="103">
        <v>134</v>
      </c>
      <c r="D8" s="103">
        <v>187</v>
      </c>
      <c r="E8" s="103">
        <v>272</v>
      </c>
      <c r="F8" s="104">
        <v>704</v>
      </c>
      <c r="G8" s="103">
        <v>85</v>
      </c>
      <c r="H8" s="103">
        <v>151</v>
      </c>
      <c r="I8" s="103">
        <v>217</v>
      </c>
      <c r="J8" s="103">
        <v>396</v>
      </c>
      <c r="K8" s="104">
        <v>848</v>
      </c>
      <c r="L8" s="103">
        <v>172</v>
      </c>
      <c r="M8" s="103">
        <v>264</v>
      </c>
      <c r="N8" s="103">
        <v>183</v>
      </c>
      <c r="O8" s="103">
        <v>501</v>
      </c>
      <c r="P8" s="104">
        <v>1120</v>
      </c>
    </row>
    <row r="9" spans="1:16" x14ac:dyDescent="0.25">
      <c r="A9" s="101"/>
      <c r="B9" s="105"/>
      <c r="C9" s="105"/>
      <c r="D9" s="105"/>
      <c r="E9" s="105"/>
      <c r="F9" s="106"/>
      <c r="G9" s="105"/>
      <c r="H9" s="105"/>
      <c r="I9" s="105"/>
      <c r="J9" s="105"/>
      <c r="K9" s="106"/>
    </row>
  </sheetData>
  <hyperlinks>
    <hyperlink ref="A1" location="Index!A1" display="Back to index"/>
  </hyperlinks>
  <pageMargins left="0.7" right="0.7" top="0.75" bottom="0.75" header="0.3" footer="0.3"/>
  <pageSetup paperSize="9" scale="8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showGridLines="0" zoomScaleNormal="100" workbookViewId="0">
      <pane xSplit="1" ySplit="2" topLeftCell="B21" activePane="bottomRight" state="frozenSplit"/>
      <selection activeCell="C24" sqref="C24"/>
      <selection pane="topRight" activeCell="C24" sqref="C24"/>
      <selection pane="bottomLeft" activeCell="C24" sqref="C24"/>
      <selection pane="bottomRight" activeCell="P48" sqref="P48"/>
    </sheetView>
  </sheetViews>
  <sheetFormatPr defaultColWidth="9.140625" defaultRowHeight="15" x14ac:dyDescent="0.25"/>
  <cols>
    <col min="1" max="1" width="39" bestFit="1" customWidth="1"/>
    <col min="2" max="2" width="9" bestFit="1" customWidth="1"/>
    <col min="3" max="3" width="9.42578125" bestFit="1" customWidth="1"/>
    <col min="4" max="4" width="9" bestFit="1" customWidth="1"/>
    <col min="5" max="5" width="9.42578125" bestFit="1" customWidth="1"/>
    <col min="6" max="6" width="9.42578125" style="2" bestFit="1" customWidth="1"/>
    <col min="7" max="7" width="9" bestFit="1" customWidth="1"/>
    <col min="8" max="8" width="9.42578125" bestFit="1" customWidth="1"/>
    <col min="9" max="9" width="9" bestFit="1" customWidth="1"/>
    <col min="10" max="10" width="9.42578125" bestFit="1" customWidth="1"/>
    <col min="11" max="11" width="9.42578125" style="2" bestFit="1" customWidth="1"/>
    <col min="12" max="12" width="9.42578125" bestFit="1" customWidth="1"/>
    <col min="13" max="15" width="8.85546875" bestFit="1" customWidth="1"/>
    <col min="16" max="16" width="8.28515625" style="2" bestFit="1" customWidth="1"/>
  </cols>
  <sheetData>
    <row r="1" spans="1:16" s="4" customFormat="1" ht="15.75" x14ac:dyDescent="0.25">
      <c r="A1" s="43" t="s">
        <v>179</v>
      </c>
      <c r="B1" s="178" t="s">
        <v>0</v>
      </c>
      <c r="C1" s="178" t="s">
        <v>1</v>
      </c>
      <c r="D1" s="178" t="s">
        <v>2</v>
      </c>
      <c r="E1" s="178" t="s">
        <v>3</v>
      </c>
      <c r="F1" s="179" t="s">
        <v>4</v>
      </c>
      <c r="G1" s="178" t="s">
        <v>5</v>
      </c>
      <c r="H1" s="178" t="s">
        <v>6</v>
      </c>
      <c r="I1" s="178" t="s">
        <v>7</v>
      </c>
      <c r="J1" s="178" t="s">
        <v>8</v>
      </c>
      <c r="K1" s="179" t="s">
        <v>9</v>
      </c>
      <c r="L1" s="178" t="s">
        <v>148</v>
      </c>
      <c r="M1" s="178" t="s">
        <v>149</v>
      </c>
      <c r="N1" s="178" t="s">
        <v>150</v>
      </c>
      <c r="O1" s="178" t="s">
        <v>151</v>
      </c>
      <c r="P1" s="179" t="s">
        <v>152</v>
      </c>
    </row>
    <row r="2" spans="1:16" s="20" customFormat="1" ht="16.5" thickBot="1" x14ac:dyDescent="0.3">
      <c r="A2" s="159" t="s">
        <v>191</v>
      </c>
      <c r="F2" s="21"/>
      <c r="K2" s="21"/>
      <c r="P2" s="21"/>
    </row>
    <row r="3" spans="1:16" s="19" customFormat="1" ht="15.75" x14ac:dyDescent="0.25">
      <c r="A3" s="19" t="s">
        <v>52</v>
      </c>
      <c r="F3" s="11"/>
      <c r="K3" s="11"/>
      <c r="P3" s="11"/>
    </row>
    <row r="4" spans="1:16" s="24" customFormat="1" ht="15.75" x14ac:dyDescent="0.25">
      <c r="A4" s="26" t="s">
        <v>68</v>
      </c>
      <c r="F4" s="25"/>
      <c r="K4" s="25"/>
      <c r="P4" s="25"/>
    </row>
    <row r="5" spans="1:16" s="1" customFormat="1" x14ac:dyDescent="0.25">
      <c r="A5" s="1" t="s">
        <v>30</v>
      </c>
      <c r="B5" s="71">
        <v>28</v>
      </c>
      <c r="C5" s="71">
        <v>28</v>
      </c>
      <c r="D5" s="71">
        <v>28</v>
      </c>
      <c r="E5" s="71">
        <v>28</v>
      </c>
      <c r="F5" s="73">
        <v>28</v>
      </c>
      <c r="G5" s="74">
        <v>27.5</v>
      </c>
      <c r="H5" s="71">
        <v>28</v>
      </c>
      <c r="I5" s="71">
        <v>28</v>
      </c>
      <c r="J5" s="71">
        <v>28</v>
      </c>
      <c r="K5" s="73">
        <v>28</v>
      </c>
      <c r="L5" s="33">
        <v>28</v>
      </c>
      <c r="M5" s="1">
        <v>28</v>
      </c>
      <c r="N5" s="1">
        <v>28</v>
      </c>
      <c r="O5" s="1">
        <v>28</v>
      </c>
      <c r="P5" s="73">
        <v>28</v>
      </c>
    </row>
    <row r="6" spans="1:16" x14ac:dyDescent="0.25">
      <c r="A6" t="s">
        <v>26</v>
      </c>
      <c r="B6" s="46">
        <v>7</v>
      </c>
      <c r="C6" s="46">
        <v>7</v>
      </c>
      <c r="D6" s="46">
        <v>7</v>
      </c>
      <c r="E6" s="46">
        <v>6</v>
      </c>
      <c r="F6" s="73">
        <v>6</v>
      </c>
      <c r="G6" s="46">
        <v>6</v>
      </c>
      <c r="H6" s="46">
        <v>6</v>
      </c>
      <c r="I6" s="46">
        <v>6</v>
      </c>
      <c r="J6" s="46">
        <v>6</v>
      </c>
      <c r="K6" s="69">
        <v>6</v>
      </c>
      <c r="L6" s="148">
        <v>6</v>
      </c>
      <c r="M6" s="148">
        <v>6</v>
      </c>
      <c r="N6" s="148">
        <v>6</v>
      </c>
      <c r="O6" s="148">
        <v>6</v>
      </c>
      <c r="P6" s="69">
        <v>6</v>
      </c>
    </row>
    <row r="7" spans="1:16" x14ac:dyDescent="0.25">
      <c r="A7" t="s">
        <v>25</v>
      </c>
      <c r="B7" s="46">
        <v>13</v>
      </c>
      <c r="C7" s="46">
        <v>13</v>
      </c>
      <c r="D7" s="46">
        <v>13</v>
      </c>
      <c r="E7" s="46">
        <v>14</v>
      </c>
      <c r="F7" s="73">
        <v>14</v>
      </c>
      <c r="G7" s="75">
        <v>13.5</v>
      </c>
      <c r="H7" s="46">
        <v>14</v>
      </c>
      <c r="I7" s="46">
        <v>14</v>
      </c>
      <c r="J7" s="46">
        <v>14</v>
      </c>
      <c r="K7" s="69">
        <v>14</v>
      </c>
      <c r="L7" s="34">
        <v>14</v>
      </c>
      <c r="M7" s="148">
        <v>14</v>
      </c>
      <c r="N7" s="148">
        <v>14</v>
      </c>
      <c r="O7" s="148">
        <v>14</v>
      </c>
      <c r="P7" s="69">
        <v>14</v>
      </c>
    </row>
    <row r="8" spans="1:16" x14ac:dyDescent="0.25">
      <c r="A8" t="s">
        <v>27</v>
      </c>
      <c r="B8" s="46">
        <v>8</v>
      </c>
      <c r="C8" s="46">
        <v>8</v>
      </c>
      <c r="D8" s="46">
        <v>8</v>
      </c>
      <c r="E8" s="46">
        <v>8</v>
      </c>
      <c r="F8" s="73">
        <v>8</v>
      </c>
      <c r="G8" s="46">
        <v>8</v>
      </c>
      <c r="H8" s="46">
        <v>8</v>
      </c>
      <c r="I8" s="46">
        <v>8</v>
      </c>
      <c r="J8" s="46">
        <v>8</v>
      </c>
      <c r="K8" s="69">
        <v>8</v>
      </c>
      <c r="L8" s="148">
        <v>8</v>
      </c>
      <c r="M8" s="148">
        <v>8</v>
      </c>
      <c r="N8" s="148">
        <v>8</v>
      </c>
      <c r="O8" s="148">
        <v>8</v>
      </c>
      <c r="P8" s="69">
        <v>8</v>
      </c>
    </row>
    <row r="9" spans="1:16" x14ac:dyDescent="0.25">
      <c r="B9" s="46"/>
      <c r="C9" s="46"/>
      <c r="D9" s="46"/>
      <c r="E9" s="46"/>
      <c r="F9" s="69"/>
      <c r="G9" s="46"/>
      <c r="H9" s="46"/>
      <c r="I9" s="46"/>
      <c r="J9" s="46"/>
      <c r="K9" s="69"/>
      <c r="P9" s="69"/>
    </row>
    <row r="10" spans="1:16" s="12" customFormat="1" x14ac:dyDescent="0.25">
      <c r="A10" s="12" t="s">
        <v>42</v>
      </c>
      <c r="B10" s="76"/>
      <c r="C10" s="76"/>
      <c r="D10" s="76"/>
      <c r="E10" s="76"/>
      <c r="F10" s="77"/>
      <c r="G10" s="76"/>
      <c r="H10" s="76"/>
      <c r="I10" s="76"/>
      <c r="J10" s="76"/>
      <c r="K10" s="77"/>
      <c r="P10" s="77"/>
    </row>
    <row r="11" spans="1:16" s="9" customFormat="1" x14ac:dyDescent="0.25">
      <c r="A11" s="9" t="s">
        <v>26</v>
      </c>
      <c r="B11" s="35">
        <v>1.02</v>
      </c>
      <c r="C11" s="35">
        <v>1.012</v>
      </c>
      <c r="D11" s="35">
        <v>0.99199999999999999</v>
      </c>
      <c r="E11" s="35">
        <v>1.0169999999999999</v>
      </c>
      <c r="F11" s="62">
        <v>1.0169999999999999</v>
      </c>
      <c r="G11" s="35">
        <v>1.0209999999999999</v>
      </c>
      <c r="H11" s="35">
        <v>1.048</v>
      </c>
      <c r="I11" s="35">
        <v>1.052</v>
      </c>
      <c r="J11" s="35">
        <v>1.1160000000000001</v>
      </c>
      <c r="K11" s="62">
        <v>1.1160000000000001</v>
      </c>
      <c r="L11" s="9">
        <v>1.1619999999999999</v>
      </c>
      <c r="M11" s="9">
        <v>1.173</v>
      </c>
      <c r="N11" s="9">
        <v>1.165</v>
      </c>
      <c r="O11" s="9">
        <v>1.1599999999999999</v>
      </c>
      <c r="P11" s="62">
        <v>1.1599999999999999</v>
      </c>
    </row>
    <row r="12" spans="1:16" s="9" customFormat="1" x14ac:dyDescent="0.25">
      <c r="A12" s="9" t="s">
        <v>25</v>
      </c>
      <c r="B12" s="35">
        <v>0.81</v>
      </c>
      <c r="C12" s="35">
        <v>0.82699999999999996</v>
      </c>
      <c r="D12" s="35">
        <v>0.81799999999999995</v>
      </c>
      <c r="E12" s="35">
        <v>0.83699999999999997</v>
      </c>
      <c r="F12" s="62">
        <v>0.83699999999999997</v>
      </c>
      <c r="G12" s="35">
        <v>0.84699999999999998</v>
      </c>
      <c r="H12" s="35">
        <v>0.85699999999999998</v>
      </c>
      <c r="I12" s="35">
        <v>0.86199999999999999</v>
      </c>
      <c r="J12" s="35">
        <v>0.89400000000000002</v>
      </c>
      <c r="K12" s="62">
        <v>0.89400000000000002</v>
      </c>
      <c r="L12" s="9">
        <v>0.86899999999999999</v>
      </c>
      <c r="M12" s="9">
        <v>0.88</v>
      </c>
      <c r="N12" s="9">
        <v>0.91400000000000003</v>
      </c>
      <c r="O12" s="9">
        <v>0.94599999999999995</v>
      </c>
      <c r="P12" s="62">
        <v>0.94599999999999995</v>
      </c>
    </row>
    <row r="13" spans="1:16" s="9" customFormat="1" x14ac:dyDescent="0.25">
      <c r="A13" s="9" t="s">
        <v>27</v>
      </c>
      <c r="B13" s="35">
        <v>0.92</v>
      </c>
      <c r="C13" s="35">
        <v>0.91</v>
      </c>
      <c r="D13" s="35">
        <v>0.84799999999999998</v>
      </c>
      <c r="E13" s="35">
        <v>0.85699999999999998</v>
      </c>
      <c r="F13" s="62">
        <v>0.85699999999999998</v>
      </c>
      <c r="G13" s="35">
        <v>0.84099999999999997</v>
      </c>
      <c r="H13" s="35">
        <v>0.85</v>
      </c>
      <c r="I13" s="35">
        <v>0.85399999999999998</v>
      </c>
      <c r="J13" s="35">
        <v>0.85199999999999998</v>
      </c>
      <c r="K13" s="62">
        <v>0.85199999999999998</v>
      </c>
      <c r="L13" s="9">
        <v>0.83799999999999997</v>
      </c>
      <c r="M13" s="9">
        <v>0.82899999999999996</v>
      </c>
      <c r="N13" s="9">
        <v>0.79700000000000004</v>
      </c>
      <c r="O13" s="9">
        <v>0.80200000000000005</v>
      </c>
      <c r="P13" s="62">
        <v>0.80200000000000005</v>
      </c>
    </row>
    <row r="14" spans="1:16" x14ac:dyDescent="0.25">
      <c r="B14" s="46"/>
      <c r="C14" s="46"/>
      <c r="D14" s="46"/>
      <c r="E14" s="46"/>
      <c r="F14" s="69"/>
      <c r="G14" s="46"/>
      <c r="H14" s="46"/>
      <c r="I14" s="46"/>
      <c r="J14" s="46"/>
      <c r="K14" s="69"/>
      <c r="L14" s="15"/>
      <c r="P14" s="69"/>
    </row>
    <row r="15" spans="1:16" s="13" customFormat="1" x14ac:dyDescent="0.25">
      <c r="A15" s="13" t="s">
        <v>31</v>
      </c>
      <c r="B15" s="41">
        <v>13221.361999999999</v>
      </c>
      <c r="C15" s="41">
        <v>13370.455000000002</v>
      </c>
      <c r="D15" s="41">
        <v>13119.588</v>
      </c>
      <c r="E15" s="41">
        <v>13484.995999999999</v>
      </c>
      <c r="F15" s="50">
        <v>13484.995999999999</v>
      </c>
      <c r="G15" s="41">
        <v>13816.582</v>
      </c>
      <c r="H15" s="41">
        <v>14088</v>
      </c>
      <c r="I15" s="41">
        <v>14187.736999999999</v>
      </c>
      <c r="J15" s="41">
        <v>14626.433499999999</v>
      </c>
      <c r="K15" s="50">
        <v>14626.433499999999</v>
      </c>
      <c r="L15" s="41">
        <v>15058.5615</v>
      </c>
      <c r="M15" s="41">
        <v>15182</v>
      </c>
      <c r="N15" s="41">
        <v>15297</v>
      </c>
      <c r="O15" s="41">
        <v>15597</v>
      </c>
      <c r="P15" s="50">
        <v>15597</v>
      </c>
    </row>
    <row r="16" spans="1:16" s="15" customFormat="1" x14ac:dyDescent="0.25">
      <c r="A16" s="15" t="s">
        <v>26</v>
      </c>
      <c r="B16" s="42">
        <v>2815.991</v>
      </c>
      <c r="C16" s="42">
        <v>2785.5639999999999</v>
      </c>
      <c r="D16" s="42">
        <v>2692.9009999999998</v>
      </c>
      <c r="E16" s="42">
        <v>2728.136</v>
      </c>
      <c r="F16" s="47">
        <v>2728.136</v>
      </c>
      <c r="G16" s="42">
        <v>2792.6145000000001</v>
      </c>
      <c r="H16" s="42">
        <v>2882.7935000000002</v>
      </c>
      <c r="I16" s="42">
        <v>2912.6395000000002</v>
      </c>
      <c r="J16" s="42">
        <v>3026.8535000000002</v>
      </c>
      <c r="K16" s="47">
        <v>3026.8535000000002</v>
      </c>
      <c r="L16" s="15">
        <v>3046.5115000000001</v>
      </c>
      <c r="M16" s="15">
        <v>3073</v>
      </c>
      <c r="N16" s="15">
        <v>3041</v>
      </c>
      <c r="O16" s="15">
        <v>2979</v>
      </c>
      <c r="P16" s="47">
        <v>2979</v>
      </c>
    </row>
    <row r="17" spans="1:17" s="15" customFormat="1" x14ac:dyDescent="0.25">
      <c r="A17" s="15" t="s">
        <v>25</v>
      </c>
      <c r="B17" s="42">
        <v>5580.3369999999995</v>
      </c>
      <c r="C17" s="42">
        <v>5835.76</v>
      </c>
      <c r="D17" s="42">
        <v>5978.4319999999998</v>
      </c>
      <c r="E17" s="42">
        <v>6308.5429999999997</v>
      </c>
      <c r="F17" s="47">
        <v>6308.5429999999997</v>
      </c>
      <c r="G17" s="42">
        <v>6595.7400000000007</v>
      </c>
      <c r="H17" s="42">
        <v>6759.9489999999996</v>
      </c>
      <c r="I17" s="42">
        <v>6864.93</v>
      </c>
      <c r="J17" s="42">
        <v>7122.9870000000001</v>
      </c>
      <c r="K17" s="47">
        <v>7122.9870000000001</v>
      </c>
      <c r="L17" s="15">
        <v>7300.2250000000004</v>
      </c>
      <c r="M17" s="15">
        <v>7353</v>
      </c>
      <c r="N17" s="15">
        <v>7576</v>
      </c>
      <c r="O17" s="15">
        <v>7922</v>
      </c>
      <c r="P17" s="47">
        <v>7922</v>
      </c>
    </row>
    <row r="18" spans="1:17" s="15" customFormat="1" x14ac:dyDescent="0.25">
      <c r="A18" s="15" t="s">
        <v>27</v>
      </c>
      <c r="B18" s="42">
        <v>4825.0339999999997</v>
      </c>
      <c r="C18" s="42">
        <v>4749.1310000000003</v>
      </c>
      <c r="D18" s="42">
        <v>4448.2550000000001</v>
      </c>
      <c r="E18" s="42">
        <v>4448.317</v>
      </c>
      <c r="F18" s="47">
        <v>4448.317</v>
      </c>
      <c r="G18" s="42">
        <v>4428.2269999999999</v>
      </c>
      <c r="H18" s="42">
        <v>4445</v>
      </c>
      <c r="I18" s="42">
        <v>4410</v>
      </c>
      <c r="J18" s="42">
        <v>4476.5929999999998</v>
      </c>
      <c r="K18" s="47">
        <v>4476.5929999999998</v>
      </c>
      <c r="L18" s="15">
        <v>4711.8249999999998</v>
      </c>
      <c r="M18" s="15">
        <v>4756</v>
      </c>
      <c r="N18" s="15">
        <v>4680</v>
      </c>
      <c r="O18" s="15">
        <v>4696</v>
      </c>
      <c r="P18" s="47">
        <v>4696</v>
      </c>
    </row>
    <row r="19" spans="1:17" s="15" customFormat="1" x14ac:dyDescent="0.25">
      <c r="B19" s="42"/>
      <c r="C19" s="42"/>
      <c r="D19" s="42"/>
      <c r="E19" s="42"/>
      <c r="F19" s="47"/>
      <c r="G19" s="42"/>
      <c r="H19" s="42"/>
      <c r="I19" s="42"/>
      <c r="J19" s="42"/>
      <c r="K19" s="47"/>
      <c r="N19" s="36"/>
      <c r="O19" s="36"/>
      <c r="P19" s="47"/>
    </row>
    <row r="20" spans="1:17" s="12" customFormat="1" x14ac:dyDescent="0.25">
      <c r="A20" s="12" t="s">
        <v>32</v>
      </c>
      <c r="B20" s="76"/>
      <c r="C20" s="76"/>
      <c r="D20" s="76"/>
      <c r="E20" s="76"/>
      <c r="F20" s="77"/>
      <c r="G20" s="76"/>
      <c r="H20" s="76"/>
      <c r="I20" s="76"/>
      <c r="J20" s="76"/>
      <c r="K20" s="77"/>
      <c r="P20" s="77"/>
    </row>
    <row r="21" spans="1:17" s="9" customFormat="1" x14ac:dyDescent="0.25">
      <c r="A21" s="9" t="s">
        <v>26</v>
      </c>
      <c r="B21" s="35">
        <v>0.46300000000000002</v>
      </c>
      <c r="C21" s="35">
        <v>0.45900000000000002</v>
      </c>
      <c r="D21" s="35">
        <v>0.45200000000000001</v>
      </c>
      <c r="E21" s="35">
        <v>0.44400000000000001</v>
      </c>
      <c r="F21" s="62">
        <v>0.44400000000000001</v>
      </c>
      <c r="G21" s="35">
        <v>0.442</v>
      </c>
      <c r="H21" s="35">
        <v>0.443</v>
      </c>
      <c r="I21" s="35">
        <v>0.44600000000000001</v>
      </c>
      <c r="J21" s="35">
        <v>0.436</v>
      </c>
      <c r="K21" s="62">
        <v>0.436</v>
      </c>
      <c r="L21" s="9">
        <v>0.42</v>
      </c>
      <c r="M21" s="9">
        <v>0.41799999999999998</v>
      </c>
      <c r="N21" s="9">
        <v>0.41599999999999998</v>
      </c>
      <c r="O21" s="9">
        <v>0.40899999999999997</v>
      </c>
      <c r="P21" s="62">
        <v>0.40899999999999997</v>
      </c>
    </row>
    <row r="22" spans="1:17" s="9" customFormat="1" x14ac:dyDescent="0.25">
      <c r="A22" s="9" t="s">
        <v>25</v>
      </c>
      <c r="B22" s="35">
        <v>0.49</v>
      </c>
      <c r="C22" s="35">
        <v>0.504</v>
      </c>
      <c r="D22" s="35">
        <v>0.51500000000000001</v>
      </c>
      <c r="E22" s="35">
        <v>0.52500000000000002</v>
      </c>
      <c r="F22" s="62">
        <v>0.52500000000000002</v>
      </c>
      <c r="G22" s="35">
        <v>0.53900000000000003</v>
      </c>
      <c r="H22" s="35">
        <v>0.54300000000000004</v>
      </c>
      <c r="I22" s="35">
        <v>0.54500000000000004</v>
      </c>
      <c r="J22" s="35">
        <v>0.54400000000000004</v>
      </c>
      <c r="K22" s="62">
        <v>0.54400000000000004</v>
      </c>
      <c r="L22" s="9">
        <v>0.55400000000000005</v>
      </c>
      <c r="M22" s="9">
        <v>0.54700000000000004</v>
      </c>
      <c r="N22" s="9">
        <v>0.53900000000000003</v>
      </c>
      <c r="O22" s="9">
        <v>0.54100000000000004</v>
      </c>
      <c r="P22" s="62">
        <v>0.54100000000000004</v>
      </c>
    </row>
    <row r="23" spans="1:17" s="9" customFormat="1" x14ac:dyDescent="0.25">
      <c r="A23" s="9" t="s">
        <v>27</v>
      </c>
      <c r="B23" s="35">
        <v>0.66100000000000003</v>
      </c>
      <c r="C23" s="35">
        <v>0.65400000000000003</v>
      </c>
      <c r="D23" s="35">
        <v>0.65300000000000002</v>
      </c>
      <c r="E23" s="35">
        <v>0.64300000000000002</v>
      </c>
      <c r="F23" s="62">
        <v>0.64300000000000002</v>
      </c>
      <c r="G23" s="35">
        <v>0.64900000000000002</v>
      </c>
      <c r="H23" s="35">
        <v>0.64200000000000002</v>
      </c>
      <c r="I23" s="35">
        <v>0.63100000000000001</v>
      </c>
      <c r="J23" s="35">
        <v>0.63800000000000001</v>
      </c>
      <c r="K23" s="62">
        <v>0.63800000000000001</v>
      </c>
      <c r="L23" s="9">
        <v>0.68</v>
      </c>
      <c r="M23" s="9">
        <v>0.69099999999999995</v>
      </c>
      <c r="N23" s="9">
        <v>0.70399999999999996</v>
      </c>
      <c r="O23" s="9">
        <v>0.69799999999999995</v>
      </c>
      <c r="P23" s="62">
        <v>0.69799999999999995</v>
      </c>
    </row>
    <row r="25" spans="1:17" s="22" customFormat="1" x14ac:dyDescent="0.25">
      <c r="A25" s="22" t="s">
        <v>53</v>
      </c>
      <c r="B25" s="67">
        <v>11.53710624426626</v>
      </c>
      <c r="C25" s="67">
        <v>11.674573803631475</v>
      </c>
      <c r="D25" s="67">
        <v>11.722585507502751</v>
      </c>
      <c r="E25" s="67">
        <v>12.237432247526696</v>
      </c>
      <c r="F25" s="44">
        <v>11.85</v>
      </c>
      <c r="G25" s="67">
        <v>12.113769667778056</v>
      </c>
      <c r="H25" s="67">
        <v>11.902400750616005</v>
      </c>
      <c r="I25" s="212">
        <v>11.821065947819712</v>
      </c>
      <c r="J25" s="212">
        <v>12.023451880505126</v>
      </c>
      <c r="K25" s="211">
        <v>11.93</v>
      </c>
      <c r="L25" s="212">
        <v>11.42</v>
      </c>
      <c r="M25" s="212">
        <v>11.19</v>
      </c>
      <c r="N25" s="212">
        <v>10.916063838958328</v>
      </c>
      <c r="O25" s="212">
        <v>11.121785910609624</v>
      </c>
      <c r="P25" s="211">
        <v>11.2</v>
      </c>
      <c r="Q25" s="212"/>
    </row>
    <row r="26" spans="1:17" s="29" customFormat="1" x14ac:dyDescent="0.25">
      <c r="A26" s="29" t="s">
        <v>139</v>
      </c>
      <c r="B26" s="35">
        <v>-0.13</v>
      </c>
      <c r="C26" s="35">
        <v>-0.11</v>
      </c>
      <c r="D26" s="78">
        <v>-0.08</v>
      </c>
      <c r="E26" s="78">
        <v>-0.01</v>
      </c>
      <c r="F26" s="79">
        <v>-6.7000000000000004E-2</v>
      </c>
      <c r="G26" s="78">
        <v>0.03</v>
      </c>
      <c r="H26" s="78">
        <v>0.01</v>
      </c>
      <c r="I26" s="78">
        <v>-3.0000000000000001E-3</v>
      </c>
      <c r="J26" s="78">
        <v>-2.5999999999999999E-2</v>
      </c>
      <c r="K26" s="79">
        <v>-1.0999999999999999E-2</v>
      </c>
      <c r="L26" s="29">
        <v>-5.67E-2</v>
      </c>
      <c r="M26" s="29">
        <v>-1.6E-2</v>
      </c>
      <c r="N26" s="29">
        <v>-6.0199999999999997E-2</v>
      </c>
      <c r="O26" s="213">
        <v>-5.7000000000000002E-2</v>
      </c>
      <c r="P26" s="214">
        <v>-3.7999999999999999E-2</v>
      </c>
      <c r="Q26" s="213"/>
    </row>
    <row r="27" spans="1:17" s="22" customFormat="1" x14ac:dyDescent="0.25">
      <c r="B27" s="67"/>
      <c r="C27" s="67"/>
      <c r="D27" s="67"/>
      <c r="E27" s="67"/>
      <c r="F27" s="44"/>
      <c r="G27" s="67"/>
      <c r="H27" s="67"/>
      <c r="I27" s="212"/>
      <c r="J27" s="212"/>
      <c r="K27" s="211"/>
      <c r="L27" s="105"/>
      <c r="M27" s="105"/>
      <c r="N27" s="105"/>
      <c r="O27" s="105"/>
      <c r="P27" s="211"/>
      <c r="Q27" s="212"/>
    </row>
    <row r="28" spans="1:17" s="22" customFormat="1" ht="15.75" x14ac:dyDescent="0.25">
      <c r="A28" s="45" t="s">
        <v>64</v>
      </c>
      <c r="B28" s="67"/>
      <c r="C28" s="67"/>
      <c r="D28" s="67"/>
      <c r="E28" s="67"/>
      <c r="F28" s="44"/>
      <c r="G28" s="67"/>
      <c r="H28" s="67"/>
      <c r="I28" s="212"/>
      <c r="J28" s="212"/>
      <c r="K28" s="211"/>
      <c r="L28" s="212"/>
      <c r="M28" s="212"/>
      <c r="N28" s="212"/>
      <c r="O28" s="212"/>
      <c r="P28" s="211"/>
      <c r="Q28" s="212"/>
    </row>
    <row r="29" spans="1:17" s="15" customFormat="1" x14ac:dyDescent="0.25">
      <c r="A29" s="42" t="s">
        <v>67</v>
      </c>
      <c r="B29" s="42">
        <v>1294</v>
      </c>
      <c r="C29" s="42">
        <v>1309</v>
      </c>
      <c r="D29" s="42">
        <v>1320</v>
      </c>
      <c r="E29" s="42">
        <v>1332</v>
      </c>
      <c r="F29" s="47">
        <v>1332</v>
      </c>
      <c r="G29" s="42">
        <v>1342</v>
      </c>
      <c r="H29" s="42">
        <v>1347</v>
      </c>
      <c r="I29" s="101">
        <v>1358</v>
      </c>
      <c r="J29" s="101">
        <v>1373</v>
      </c>
      <c r="K29" s="102">
        <v>1373</v>
      </c>
      <c r="L29" s="101">
        <v>1596</v>
      </c>
      <c r="M29" s="101">
        <v>1623</v>
      </c>
      <c r="N29" s="101">
        <v>1630</v>
      </c>
      <c r="O29" s="101">
        <v>1798</v>
      </c>
      <c r="P29" s="102">
        <v>1798</v>
      </c>
      <c r="Q29" s="101"/>
    </row>
    <row r="30" spans="1:17" s="9" customFormat="1" x14ac:dyDescent="0.25">
      <c r="A30" s="35" t="s">
        <v>65</v>
      </c>
      <c r="B30" s="35">
        <v>0.35</v>
      </c>
      <c r="C30" s="35">
        <v>0.36</v>
      </c>
      <c r="D30" s="35">
        <v>0.38</v>
      </c>
      <c r="E30" s="35">
        <v>0.38</v>
      </c>
      <c r="F30" s="62">
        <v>0.38</v>
      </c>
      <c r="G30" s="35">
        <v>0.38</v>
      </c>
      <c r="H30" s="35">
        <v>0.38</v>
      </c>
      <c r="I30" s="204">
        <v>0.38500000000000001</v>
      </c>
      <c r="J30" s="204">
        <v>0.39800000000000002</v>
      </c>
      <c r="K30" s="215">
        <v>0.39800000000000002</v>
      </c>
      <c r="L30" s="204">
        <v>0.37819999999999998</v>
      </c>
      <c r="M30" s="204">
        <v>0.38579999999999998</v>
      </c>
      <c r="N30" s="204">
        <v>0.39219999999999999</v>
      </c>
      <c r="O30" s="204">
        <v>0.38229999999999997</v>
      </c>
      <c r="P30" s="215">
        <v>0.38229999999999997</v>
      </c>
      <c r="Q30" s="204"/>
    </row>
    <row r="31" spans="1:17" s="15" customFormat="1" x14ac:dyDescent="0.25">
      <c r="A31" s="42" t="s">
        <v>66</v>
      </c>
      <c r="B31" s="42">
        <v>645</v>
      </c>
      <c r="C31" s="42">
        <v>642</v>
      </c>
      <c r="D31" s="42">
        <v>650</v>
      </c>
      <c r="E31" s="42">
        <v>670</v>
      </c>
      <c r="F31" s="47">
        <v>670</v>
      </c>
      <c r="G31" s="42">
        <v>682</v>
      </c>
      <c r="H31" s="42">
        <v>692</v>
      </c>
      <c r="I31" s="101">
        <v>707</v>
      </c>
      <c r="J31" s="101">
        <v>721</v>
      </c>
      <c r="K31" s="102">
        <v>721</v>
      </c>
      <c r="L31" s="101">
        <v>875</v>
      </c>
      <c r="M31" s="101">
        <v>897</v>
      </c>
      <c r="N31" s="101">
        <v>917</v>
      </c>
      <c r="O31" s="101">
        <v>970</v>
      </c>
      <c r="P31" s="102">
        <v>970</v>
      </c>
      <c r="Q31" s="101"/>
    </row>
    <row r="32" spans="1:17" s="15" customFormat="1" x14ac:dyDescent="0.25">
      <c r="A32" s="42" t="s">
        <v>70</v>
      </c>
      <c r="B32" s="42">
        <v>53.953000000000003</v>
      </c>
      <c r="C32" s="42">
        <v>55.554000000000002</v>
      </c>
      <c r="D32" s="42">
        <v>56.597999999999999</v>
      </c>
      <c r="E32" s="42">
        <v>59.404000000000003</v>
      </c>
      <c r="F32" s="47">
        <v>225.50900000000001</v>
      </c>
      <c r="G32" s="42">
        <v>61</v>
      </c>
      <c r="H32" s="42">
        <v>62</v>
      </c>
      <c r="I32" s="101">
        <v>65</v>
      </c>
      <c r="J32" s="101">
        <v>69</v>
      </c>
      <c r="K32" s="102">
        <v>257</v>
      </c>
      <c r="L32" s="101">
        <v>72</v>
      </c>
      <c r="M32" s="101">
        <v>70</v>
      </c>
      <c r="N32" s="101">
        <v>71</v>
      </c>
      <c r="O32" s="101">
        <v>75.8</v>
      </c>
      <c r="P32" s="102">
        <v>288.8</v>
      </c>
      <c r="Q32" s="101"/>
    </row>
    <row r="33" spans="1:17" s="15" customFormat="1" x14ac:dyDescent="0.25">
      <c r="F33" s="16"/>
      <c r="I33" s="101"/>
      <c r="J33" s="101"/>
      <c r="K33" s="102"/>
      <c r="L33" s="101"/>
      <c r="M33" s="101"/>
      <c r="N33" s="101"/>
      <c r="O33" s="101"/>
      <c r="P33" s="102"/>
      <c r="Q33" s="101"/>
    </row>
    <row r="34" spans="1:17" s="17" customFormat="1" ht="15.75" x14ac:dyDescent="0.25">
      <c r="A34" s="198" t="s">
        <v>51</v>
      </c>
      <c r="F34" s="18"/>
      <c r="K34" s="18"/>
      <c r="P34" s="18"/>
    </row>
    <row r="35" spans="1:17" x14ac:dyDescent="0.25">
      <c r="A35" t="s">
        <v>21</v>
      </c>
      <c r="B35" s="42">
        <v>424.36082667984186</v>
      </c>
      <c r="C35" s="42">
        <v>434.79769743083011</v>
      </c>
      <c r="D35" s="42">
        <v>432</v>
      </c>
      <c r="E35" s="42">
        <v>447.26900000000001</v>
      </c>
      <c r="F35" s="47">
        <v>1738.427524110672</v>
      </c>
      <c r="G35" s="42">
        <v>454.87859469611732</v>
      </c>
      <c r="H35" s="42">
        <v>448.94744917572319</v>
      </c>
      <c r="I35" s="42">
        <v>460.28134930714191</v>
      </c>
      <c r="J35" s="42">
        <v>478.0588050971138</v>
      </c>
      <c r="K35" s="47">
        <v>1842.1661982760961</v>
      </c>
      <c r="L35" s="15">
        <v>474</v>
      </c>
      <c r="M35" s="15">
        <v>476</v>
      </c>
      <c r="N35" s="15">
        <v>469</v>
      </c>
      <c r="O35" s="15">
        <v>481</v>
      </c>
      <c r="P35" s="47">
        <v>1900</v>
      </c>
    </row>
    <row r="36" spans="1:17" s="9" customFormat="1" x14ac:dyDescent="0.25">
      <c r="A36" s="9" t="s">
        <v>44</v>
      </c>
      <c r="B36" s="35">
        <v>9.6744755612598876E-3</v>
      </c>
      <c r="C36" s="35">
        <v>3.5997533274516602E-3</v>
      </c>
      <c r="D36" s="35">
        <v>1.311426778632252E-2</v>
      </c>
      <c r="E36" s="35">
        <v>3.4678751546982634E-2</v>
      </c>
      <c r="F36" s="62">
        <v>1.5306789813376964E-2</v>
      </c>
      <c r="G36" s="35">
        <v>7.1914668125810488E-2</v>
      </c>
      <c r="H36" s="35">
        <v>3.2543299627625366E-2</v>
      </c>
      <c r="I36" s="35">
        <v>6.5466086359124764E-2</v>
      </c>
      <c r="J36" s="35">
        <v>6.8839568798896966E-2</v>
      </c>
      <c r="K36" s="62">
        <v>5.9673856244593093E-2</v>
      </c>
      <c r="L36" s="9">
        <v>4.2999999999999997E-2</v>
      </c>
      <c r="M36" s="9">
        <v>0.06</v>
      </c>
      <c r="N36" s="9">
        <v>1.9E-2</v>
      </c>
      <c r="O36" s="9">
        <v>6.0000000000000001E-3</v>
      </c>
      <c r="P36" s="62">
        <v>3.1394453865251082E-2</v>
      </c>
    </row>
    <row r="37" spans="1:17" s="9" customFormat="1" x14ac:dyDescent="0.25">
      <c r="A37" s="9" t="s">
        <v>45</v>
      </c>
      <c r="B37" s="35">
        <v>8.9259883466221469E-3</v>
      </c>
      <c r="C37" s="35">
        <v>3.1990098291766874E-3</v>
      </c>
      <c r="D37" s="35">
        <v>3.7669269861128419E-3</v>
      </c>
      <c r="E37" s="35">
        <v>1.3566767519532551E-2</v>
      </c>
      <c r="F37" s="62">
        <v>7.3494902394573292E-3</v>
      </c>
      <c r="G37" s="35">
        <v>5.2999999999999999E-2</v>
      </c>
      <c r="H37" s="35">
        <v>1.6E-2</v>
      </c>
      <c r="I37" s="35">
        <v>4.9000000000000002E-2</v>
      </c>
      <c r="J37" s="35">
        <v>6.2E-2</v>
      </c>
      <c r="K37" s="62">
        <v>4.5999999999999999E-2</v>
      </c>
      <c r="L37" s="9">
        <v>4.7E-2</v>
      </c>
      <c r="M37" s="9">
        <v>7.9000000000000001E-2</v>
      </c>
      <c r="N37" s="9">
        <v>3.3000000000000002E-2</v>
      </c>
      <c r="O37" s="9">
        <v>2.4E-2</v>
      </c>
      <c r="P37" s="62">
        <v>4.4999999999999998E-2</v>
      </c>
    </row>
    <row r="38" spans="1:17" x14ac:dyDescent="0.25">
      <c r="B38" s="46"/>
      <c r="C38" s="46"/>
      <c r="D38" s="46"/>
      <c r="E38" s="46"/>
      <c r="F38" s="69"/>
      <c r="G38" s="46"/>
      <c r="H38" s="46"/>
      <c r="I38" s="46"/>
      <c r="J38" s="46"/>
      <c r="K38" s="69"/>
      <c r="P38" s="69"/>
    </row>
    <row r="39" spans="1:17" x14ac:dyDescent="0.25">
      <c r="A39" t="s">
        <v>43</v>
      </c>
      <c r="B39" s="42">
        <v>236.02540335968382</v>
      </c>
      <c r="C39" s="42">
        <v>245.49658432147564</v>
      </c>
      <c r="D39" s="42">
        <v>239</v>
      </c>
      <c r="E39" s="42">
        <v>229.32599999999999</v>
      </c>
      <c r="F39" s="47">
        <v>949.84798768115957</v>
      </c>
      <c r="G39" s="42">
        <v>246.03271842990026</v>
      </c>
      <c r="H39" s="42">
        <v>231.83776012169346</v>
      </c>
      <c r="I39" s="42">
        <v>234.63865699247012</v>
      </c>
      <c r="J39" s="42">
        <v>245.37586547597678</v>
      </c>
      <c r="K39" s="47">
        <v>957.88500102004059</v>
      </c>
      <c r="L39" s="15">
        <v>241</v>
      </c>
      <c r="M39" s="15">
        <v>237</v>
      </c>
      <c r="N39" s="15">
        <v>236</v>
      </c>
      <c r="O39" s="15">
        <v>245</v>
      </c>
      <c r="P39" s="47">
        <v>959</v>
      </c>
    </row>
    <row r="40" spans="1:17" s="9" customFormat="1" x14ac:dyDescent="0.25">
      <c r="A40" s="9" t="s">
        <v>48</v>
      </c>
      <c r="B40" s="35">
        <v>0.55619036565255986</v>
      </c>
      <c r="C40" s="35">
        <v>0.56462254922711619</v>
      </c>
      <c r="D40" s="35">
        <v>0.55200000000000005</v>
      </c>
      <c r="E40" s="35">
        <v>0.51272500441568714</v>
      </c>
      <c r="F40" s="62">
        <v>0.54638342669308204</v>
      </c>
      <c r="G40" s="35">
        <v>0.54087556833546535</v>
      </c>
      <c r="H40" s="35">
        <v>0.51640288979779791</v>
      </c>
      <c r="I40" s="35">
        <v>0.50977224548783029</v>
      </c>
      <c r="J40" s="35">
        <v>0.51327548590205474</v>
      </c>
      <c r="K40" s="62">
        <v>0.51997751446988438</v>
      </c>
      <c r="L40" s="9">
        <v>0.50800000000000001</v>
      </c>
      <c r="M40" s="9">
        <v>0.497</v>
      </c>
      <c r="N40" s="9">
        <v>0.503</v>
      </c>
      <c r="O40" s="9">
        <v>0.50800000000000001</v>
      </c>
      <c r="P40" s="62">
        <v>0.50473684210526315</v>
      </c>
    </row>
    <row r="41" spans="1:17" s="9" customFormat="1" x14ac:dyDescent="0.25">
      <c r="A41" s="9" t="s">
        <v>44</v>
      </c>
      <c r="B41" s="35">
        <v>4.8387468348246143E-2</v>
      </c>
      <c r="C41" s="35">
        <v>1.9116524202165586E-2</v>
      </c>
      <c r="D41" s="35">
        <v>3.4190655138734316E-2</v>
      </c>
      <c r="E41" s="35">
        <v>-2.1779942933559004E-2</v>
      </c>
      <c r="F41" s="62">
        <v>1.9638227693938415E-2</v>
      </c>
      <c r="G41" s="35">
        <v>0.04</v>
      </c>
      <c r="H41" s="35">
        <v>-0.05</v>
      </c>
      <c r="I41" s="35">
        <v>-0.02</v>
      </c>
      <c r="J41" s="35">
        <v>6.9987116489088841E-2</v>
      </c>
      <c r="K41" s="62">
        <v>8.4613679695226818E-3</v>
      </c>
      <c r="L41" s="9">
        <v>-2.1000000000000001E-2</v>
      </c>
      <c r="M41" s="9">
        <v>0.02</v>
      </c>
      <c r="N41" s="9">
        <v>6.0000000000000001E-3</v>
      </c>
      <c r="O41" s="9">
        <v>-3.0000000000000001E-3</v>
      </c>
      <c r="P41" s="62">
        <v>1.1640217549830911E-3</v>
      </c>
    </row>
    <row r="42" spans="1:17" s="9" customFormat="1" x14ac:dyDescent="0.25">
      <c r="A42" s="9" t="s">
        <v>45</v>
      </c>
      <c r="B42" s="35">
        <v>2.4175765246685136E-2</v>
      </c>
      <c r="C42" s="35">
        <v>1.5908122956761497E-2</v>
      </c>
      <c r="D42" s="35">
        <v>1.0915490199644769E-2</v>
      </c>
      <c r="E42" s="35">
        <v>-5.2225787220739714E-2</v>
      </c>
      <c r="F42" s="62">
        <v>3.5470110275735366E-5</v>
      </c>
      <c r="G42" s="35">
        <v>0.03</v>
      </c>
      <c r="H42" s="35">
        <v>-7.0999999999999994E-2</v>
      </c>
      <c r="I42" s="35">
        <v>-2.8000000000000001E-2</v>
      </c>
      <c r="J42" s="35">
        <v>6.3E-2</v>
      </c>
      <c r="K42" s="62">
        <v>7.3999999999999996E-2</v>
      </c>
      <c r="L42" s="35">
        <v>-1.0999999999999999E-2</v>
      </c>
      <c r="M42" s="9">
        <v>4.1000000000000002E-2</v>
      </c>
      <c r="N42" s="9">
        <v>-4.0000000000000001E-3</v>
      </c>
      <c r="O42" s="9">
        <v>1.7000000000000001E-2</v>
      </c>
      <c r="P42" s="62">
        <v>1.6E-2</v>
      </c>
    </row>
    <row r="43" spans="1:17" x14ac:dyDescent="0.25">
      <c r="B43" s="46"/>
      <c r="C43" s="46"/>
      <c r="D43" s="46"/>
      <c r="E43" s="46"/>
      <c r="F43" s="69"/>
      <c r="G43" s="46"/>
      <c r="H43" s="46"/>
      <c r="I43" s="46"/>
      <c r="J43" s="46"/>
      <c r="K43" s="69"/>
      <c r="P43" s="69"/>
    </row>
    <row r="44" spans="1:17" x14ac:dyDescent="0.25">
      <c r="A44" t="s">
        <v>46</v>
      </c>
      <c r="B44" s="42">
        <v>35.221948614426879</v>
      </c>
      <c r="C44" s="42">
        <v>50.001735204545469</v>
      </c>
      <c r="D44" s="42">
        <v>54.864000000000004</v>
      </c>
      <c r="E44" s="42">
        <v>81.850227000000004</v>
      </c>
      <c r="F44" s="47">
        <v>221.93791081897234</v>
      </c>
      <c r="G44" s="42">
        <v>25.928079897678689</v>
      </c>
      <c r="H44" s="42">
        <v>39.507375527463637</v>
      </c>
      <c r="I44" s="42">
        <v>66.280514300228447</v>
      </c>
      <c r="J44" s="42">
        <v>89.875055358257399</v>
      </c>
      <c r="K44" s="47">
        <v>221.59102508362815</v>
      </c>
      <c r="L44" s="15">
        <v>51.2</v>
      </c>
      <c r="M44" s="15">
        <v>72</v>
      </c>
      <c r="N44" s="15">
        <v>41</v>
      </c>
      <c r="O44" s="15">
        <v>131</v>
      </c>
      <c r="P44" s="47">
        <f>O44+N44+M44+L44</f>
        <v>295.2</v>
      </c>
    </row>
    <row r="45" spans="1:17" x14ac:dyDescent="0.25">
      <c r="A45" t="s">
        <v>47</v>
      </c>
      <c r="B45" s="35">
        <v>8.3000000000000004E-2</v>
      </c>
      <c r="C45" s="35">
        <v>0.115</v>
      </c>
      <c r="D45" s="35">
        <v>0.127</v>
      </c>
      <c r="E45" s="35">
        <v>0.183</v>
      </c>
      <c r="F45" s="72">
        <v>0.12766589791110744</v>
      </c>
      <c r="G45" s="35">
        <v>5.7000000000000002E-2</v>
      </c>
      <c r="H45" s="35">
        <v>8.7999999999999995E-2</v>
      </c>
      <c r="I45" s="35">
        <v>0.14400000000000002</v>
      </c>
      <c r="J45" s="32">
        <v>0.188</v>
      </c>
      <c r="K45" s="72">
        <v>0.12028829173556306</v>
      </c>
      <c r="L45" s="9">
        <v>0.1080168776371308</v>
      </c>
      <c r="M45" s="9">
        <v>0.151</v>
      </c>
      <c r="N45" s="9">
        <v>8.7999999999999995E-2</v>
      </c>
      <c r="O45" s="9">
        <f>O44/O35</f>
        <v>0.27234927234927236</v>
      </c>
      <c r="P45" s="72">
        <f>P44/P35</f>
        <v>0.15536842105263157</v>
      </c>
    </row>
    <row r="46" spans="1:17" x14ac:dyDescent="0.25">
      <c r="B46" s="46"/>
      <c r="C46" s="46"/>
      <c r="D46" s="46"/>
      <c r="E46" s="46"/>
      <c r="F46" s="69"/>
      <c r="G46" s="46"/>
      <c r="H46" s="46"/>
      <c r="I46" s="46"/>
      <c r="J46" s="46"/>
      <c r="K46" s="69"/>
      <c r="P46" s="69"/>
    </row>
    <row r="47" spans="1:17" s="15" customFormat="1" x14ac:dyDescent="0.25">
      <c r="A47" s="15" t="s">
        <v>49</v>
      </c>
      <c r="B47" s="42">
        <v>168.89560901857706</v>
      </c>
      <c r="C47" s="42">
        <v>112.612603634585</v>
      </c>
      <c r="D47" s="42">
        <v>147.744</v>
      </c>
      <c r="E47" s="42">
        <v>55.2</v>
      </c>
      <c r="F47" s="47">
        <v>614.86884765316199</v>
      </c>
      <c r="G47" s="42">
        <v>130.09527808308954</v>
      </c>
      <c r="H47" s="42">
        <v>111.78791484475508</v>
      </c>
      <c r="I47" s="42">
        <v>168.00269249710678</v>
      </c>
      <c r="J47" s="42">
        <v>131</v>
      </c>
      <c r="K47" s="47">
        <v>540.88588542495143</v>
      </c>
      <c r="L47" s="15">
        <v>121</v>
      </c>
      <c r="M47" s="15">
        <v>109</v>
      </c>
      <c r="N47" s="15">
        <v>94</v>
      </c>
      <c r="O47" s="15">
        <v>205</v>
      </c>
      <c r="P47" s="47">
        <f>O47+N47+M47+L47</f>
        <v>529</v>
      </c>
    </row>
    <row r="48" spans="1:17" s="9" customFormat="1" x14ac:dyDescent="0.25">
      <c r="A48" s="9" t="s">
        <v>50</v>
      </c>
      <c r="B48" s="35">
        <v>0.39800000000000002</v>
      </c>
      <c r="C48" s="35">
        <v>0.25900000000000001</v>
      </c>
      <c r="D48" s="35">
        <v>0.34200000000000003</v>
      </c>
      <c r="E48" s="35">
        <v>0.41499999999999998</v>
      </c>
      <c r="F48" s="62">
        <v>0.35369254060085747</v>
      </c>
      <c r="G48" s="35">
        <v>0.28599999999999998</v>
      </c>
      <c r="H48" s="35">
        <v>0.249</v>
      </c>
      <c r="I48" s="35">
        <v>0.36499999999999999</v>
      </c>
      <c r="J48" s="35">
        <v>0.27300000000000002</v>
      </c>
      <c r="K48" s="62">
        <v>0.29361405389541606</v>
      </c>
      <c r="L48" s="9">
        <v>0.255</v>
      </c>
      <c r="M48" s="9">
        <v>0.22800000000000001</v>
      </c>
      <c r="N48" s="9">
        <v>0.2</v>
      </c>
      <c r="O48" s="9">
        <f>O47/O35</f>
        <v>0.42619542619542622</v>
      </c>
      <c r="P48" s="62">
        <f>P47/P35</f>
        <v>0.27842105263157896</v>
      </c>
    </row>
  </sheetData>
  <hyperlinks>
    <hyperlink ref="A1" location="Index!A1" display="Back to index"/>
  </hyperlinks>
  <pageMargins left="0.7" right="0.7" top="0.75" bottom="0.75" header="0.3" footer="0.3"/>
  <pageSetup paperSize="9" scale="64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zoomScaleNormal="100" workbookViewId="0">
      <pane xSplit="1" ySplit="2" topLeftCell="B15" activePane="bottomRight" state="frozenSplit"/>
      <selection activeCell="C24" sqref="C24"/>
      <selection pane="topRight" activeCell="C24" sqref="C24"/>
      <selection pane="bottomLeft" activeCell="C24" sqref="C24"/>
      <selection pane="bottomRight" activeCell="P43" sqref="P43"/>
    </sheetView>
  </sheetViews>
  <sheetFormatPr defaultColWidth="9.140625" defaultRowHeight="15" x14ac:dyDescent="0.25"/>
  <cols>
    <col min="1" max="1" width="32.85546875" bestFit="1" customWidth="1"/>
    <col min="2" max="5" width="9" bestFit="1" customWidth="1"/>
    <col min="6" max="6" width="9" style="2" bestFit="1" customWidth="1"/>
    <col min="7" max="7" width="9.42578125" bestFit="1" customWidth="1"/>
    <col min="8" max="8" width="9" bestFit="1" customWidth="1"/>
    <col min="9" max="9" width="9.42578125" bestFit="1" customWidth="1"/>
    <col min="10" max="10" width="9" bestFit="1" customWidth="1"/>
    <col min="11" max="11" width="8.42578125" style="2" bestFit="1" customWidth="1"/>
    <col min="12" max="12" width="9" bestFit="1" customWidth="1"/>
    <col min="13" max="15" width="8.85546875" bestFit="1" customWidth="1"/>
    <col min="16" max="16" width="8.28515625" style="2" bestFit="1" customWidth="1"/>
  </cols>
  <sheetData>
    <row r="1" spans="1:16" s="4" customFormat="1" ht="15.75" x14ac:dyDescent="0.25">
      <c r="A1" s="43" t="s">
        <v>179</v>
      </c>
      <c r="B1" s="178" t="s">
        <v>0</v>
      </c>
      <c r="C1" s="178" t="s">
        <v>1</v>
      </c>
      <c r="D1" s="178" t="s">
        <v>2</v>
      </c>
      <c r="E1" s="178" t="s">
        <v>3</v>
      </c>
      <c r="F1" s="179" t="s">
        <v>4</v>
      </c>
      <c r="G1" s="178" t="s">
        <v>5</v>
      </c>
      <c r="H1" s="178" t="s">
        <v>6</v>
      </c>
      <c r="I1" s="178" t="s">
        <v>7</v>
      </c>
      <c r="J1" s="178" t="s">
        <v>8</v>
      </c>
      <c r="K1" s="179" t="s">
        <v>9</v>
      </c>
      <c r="L1" s="178" t="s">
        <v>148</v>
      </c>
      <c r="M1" s="178" t="s">
        <v>149</v>
      </c>
      <c r="N1" s="178" t="s">
        <v>150</v>
      </c>
      <c r="O1" s="178" t="s">
        <v>151</v>
      </c>
      <c r="P1" s="179" t="s">
        <v>152</v>
      </c>
    </row>
    <row r="2" spans="1:16" s="20" customFormat="1" ht="16.5" thickBot="1" x14ac:dyDescent="0.3">
      <c r="A2" s="159" t="s">
        <v>192</v>
      </c>
      <c r="F2" s="21"/>
      <c r="K2" s="21"/>
      <c r="P2" s="21"/>
    </row>
    <row r="3" spans="1:16" s="27" customFormat="1" ht="15.75" x14ac:dyDescent="0.25">
      <c r="A3" s="19" t="s">
        <v>52</v>
      </c>
      <c r="F3" s="28"/>
      <c r="K3" s="28"/>
      <c r="P3" s="28"/>
    </row>
    <row r="4" spans="1:16" ht="15.75" x14ac:dyDescent="0.25">
      <c r="A4" s="26" t="s">
        <v>68</v>
      </c>
      <c r="B4" s="46"/>
      <c r="C4" s="46"/>
      <c r="D4" s="46"/>
      <c r="E4" s="46"/>
      <c r="F4" s="69"/>
      <c r="G4" s="46"/>
      <c r="H4" s="46"/>
      <c r="I4" s="46"/>
      <c r="J4" s="46"/>
      <c r="K4" s="69"/>
    </row>
    <row r="5" spans="1:16" s="1" customFormat="1" x14ac:dyDescent="0.25">
      <c r="A5" s="1" t="s">
        <v>30</v>
      </c>
      <c r="B5" s="71">
        <v>63</v>
      </c>
      <c r="C5" s="71">
        <v>63</v>
      </c>
      <c r="D5" s="71">
        <v>63</v>
      </c>
      <c r="E5" s="71">
        <v>60</v>
      </c>
      <c r="F5" s="73">
        <v>60</v>
      </c>
      <c r="G5" s="71">
        <v>60</v>
      </c>
      <c r="H5" s="71">
        <v>61</v>
      </c>
      <c r="I5" s="71">
        <v>61</v>
      </c>
      <c r="J5" s="71">
        <v>61</v>
      </c>
      <c r="K5" s="73">
        <v>61</v>
      </c>
      <c r="L5" s="1">
        <v>62</v>
      </c>
      <c r="M5" s="1">
        <v>62</v>
      </c>
      <c r="N5" s="1">
        <v>62</v>
      </c>
      <c r="O5" s="1">
        <v>62</v>
      </c>
      <c r="P5" s="3">
        <v>62</v>
      </c>
    </row>
    <row r="6" spans="1:16" x14ac:dyDescent="0.25">
      <c r="A6" t="s">
        <v>33</v>
      </c>
      <c r="B6" s="46">
        <v>10</v>
      </c>
      <c r="C6" s="46">
        <v>10</v>
      </c>
      <c r="D6" s="46">
        <v>10</v>
      </c>
      <c r="E6" s="46">
        <v>10</v>
      </c>
      <c r="F6" s="69">
        <v>10</v>
      </c>
      <c r="G6" s="46">
        <v>10</v>
      </c>
      <c r="H6" s="46">
        <v>10</v>
      </c>
      <c r="I6" s="46">
        <v>10</v>
      </c>
      <c r="J6" s="46">
        <v>10</v>
      </c>
      <c r="K6" s="69">
        <v>10</v>
      </c>
      <c r="L6" s="148">
        <v>10</v>
      </c>
      <c r="M6" s="148">
        <v>10</v>
      </c>
      <c r="N6" s="148">
        <v>10</v>
      </c>
      <c r="O6" s="148">
        <v>10</v>
      </c>
      <c r="P6" s="2">
        <v>10</v>
      </c>
    </row>
    <row r="7" spans="1:16" x14ac:dyDescent="0.25">
      <c r="A7" t="s">
        <v>34</v>
      </c>
      <c r="B7" s="46">
        <v>46</v>
      </c>
      <c r="C7" s="46">
        <v>46</v>
      </c>
      <c r="D7" s="46">
        <v>46</v>
      </c>
      <c r="E7" s="46">
        <v>44</v>
      </c>
      <c r="F7" s="69">
        <v>44</v>
      </c>
      <c r="G7" s="46">
        <v>44</v>
      </c>
      <c r="H7" s="46">
        <v>45</v>
      </c>
      <c r="I7" s="46">
        <v>45</v>
      </c>
      <c r="J7" s="46">
        <v>45</v>
      </c>
      <c r="K7" s="69">
        <v>45</v>
      </c>
      <c r="L7" s="148">
        <v>45</v>
      </c>
      <c r="M7" s="148">
        <v>45</v>
      </c>
      <c r="N7" s="148">
        <v>45</v>
      </c>
      <c r="O7" s="148">
        <v>45</v>
      </c>
      <c r="P7" s="2">
        <v>45</v>
      </c>
    </row>
    <row r="8" spans="1:16" x14ac:dyDescent="0.25">
      <c r="A8" t="s">
        <v>35</v>
      </c>
      <c r="B8" s="46">
        <v>7</v>
      </c>
      <c r="C8" s="46">
        <v>7</v>
      </c>
      <c r="D8" s="46">
        <v>7</v>
      </c>
      <c r="E8" s="46">
        <v>6</v>
      </c>
      <c r="F8" s="69">
        <v>6</v>
      </c>
      <c r="G8" s="46">
        <v>6</v>
      </c>
      <c r="H8" s="46">
        <v>6</v>
      </c>
      <c r="I8" s="46">
        <v>6</v>
      </c>
      <c r="J8" s="46">
        <v>6</v>
      </c>
      <c r="K8" s="69">
        <v>6</v>
      </c>
      <c r="L8" s="148">
        <v>7</v>
      </c>
      <c r="M8" s="148">
        <v>7</v>
      </c>
      <c r="N8" s="148">
        <v>7</v>
      </c>
      <c r="O8" s="148">
        <v>7</v>
      </c>
      <c r="P8" s="2">
        <v>7</v>
      </c>
    </row>
    <row r="9" spans="1:16" x14ac:dyDescent="0.25">
      <c r="B9" s="46"/>
      <c r="C9" s="46"/>
      <c r="D9" s="46"/>
      <c r="E9" s="46"/>
      <c r="F9" s="69"/>
      <c r="G9" s="46"/>
      <c r="H9" s="46"/>
      <c r="I9" s="46"/>
      <c r="J9" s="46"/>
      <c r="K9" s="69"/>
    </row>
    <row r="10" spans="1:16" s="9" customFormat="1" x14ac:dyDescent="0.25">
      <c r="A10" s="12" t="s">
        <v>42</v>
      </c>
      <c r="B10" s="35"/>
      <c r="C10" s="35"/>
      <c r="D10" s="35"/>
      <c r="E10" s="35"/>
      <c r="F10" s="62"/>
      <c r="G10" s="35"/>
      <c r="H10" s="35"/>
      <c r="I10" s="35"/>
      <c r="J10" s="35"/>
      <c r="K10" s="62"/>
      <c r="P10" s="10"/>
    </row>
    <row r="11" spans="1:16" s="9" customFormat="1" x14ac:dyDescent="0.25">
      <c r="A11" s="9" t="s">
        <v>33</v>
      </c>
      <c r="B11" s="35">
        <v>0.55800000000000005</v>
      </c>
      <c r="C11" s="35">
        <v>0.56499999999999995</v>
      </c>
      <c r="D11" s="35">
        <v>0.59799999999999998</v>
      </c>
      <c r="E11" s="35">
        <v>0.64500000000000002</v>
      </c>
      <c r="F11" s="62">
        <v>0.64500000000000002</v>
      </c>
      <c r="G11" s="35">
        <v>0.66400000000000003</v>
      </c>
      <c r="H11" s="35">
        <v>0.64900000000000002</v>
      </c>
      <c r="I11" s="35">
        <v>0.66</v>
      </c>
      <c r="J11" s="35">
        <v>0.68400000000000005</v>
      </c>
      <c r="K11" s="62">
        <v>0.68400000000000005</v>
      </c>
      <c r="L11" s="9">
        <v>0.69599999999999995</v>
      </c>
      <c r="M11" s="9">
        <v>0.68700000000000006</v>
      </c>
      <c r="N11" s="9">
        <v>0.70799999999999996</v>
      </c>
      <c r="O11" s="9">
        <v>0.71599999999999997</v>
      </c>
      <c r="P11" s="10">
        <v>0.71599999999999997</v>
      </c>
    </row>
    <row r="12" spans="1:16" s="9" customFormat="1" x14ac:dyDescent="0.25">
      <c r="A12" s="9" t="s">
        <v>34</v>
      </c>
      <c r="B12" s="35">
        <v>0.93899999999999995</v>
      </c>
      <c r="C12" s="35">
        <v>0.92</v>
      </c>
      <c r="D12" s="35">
        <v>0.95199999999999996</v>
      </c>
      <c r="E12" s="35">
        <v>0.95099999999999996</v>
      </c>
      <c r="F12" s="62">
        <v>0.95099999999999996</v>
      </c>
      <c r="G12" s="35">
        <v>0.96499999999999997</v>
      </c>
      <c r="H12" s="35">
        <v>0.96299999999999997</v>
      </c>
      <c r="I12" s="35">
        <v>0.96499999999999997</v>
      </c>
      <c r="J12" s="35">
        <v>1.0309999999999999</v>
      </c>
      <c r="K12" s="62">
        <v>1.0309999999999999</v>
      </c>
      <c r="L12" s="9">
        <v>1.07</v>
      </c>
      <c r="M12" s="9">
        <v>1.0409999999999999</v>
      </c>
      <c r="N12" s="9">
        <v>1.054</v>
      </c>
      <c r="O12" s="9">
        <v>1.06</v>
      </c>
      <c r="P12" s="10">
        <v>1.06</v>
      </c>
    </row>
    <row r="13" spans="1:16" s="9" customFormat="1" x14ac:dyDescent="0.25">
      <c r="A13" s="9" t="s">
        <v>35</v>
      </c>
      <c r="B13" s="35">
        <v>0.86399999999999999</v>
      </c>
      <c r="C13" s="35">
        <v>0.87</v>
      </c>
      <c r="D13" s="35">
        <v>0.90200000000000002</v>
      </c>
      <c r="E13" s="35">
        <v>0.92600000000000005</v>
      </c>
      <c r="F13" s="62">
        <v>0.92600000000000005</v>
      </c>
      <c r="G13" s="35">
        <v>0.93</v>
      </c>
      <c r="H13" s="35">
        <v>0.92900000000000005</v>
      </c>
      <c r="I13" s="35">
        <v>0.94599999999999995</v>
      </c>
      <c r="J13" s="35">
        <v>0.95799999999999996</v>
      </c>
      <c r="K13" s="62">
        <v>0.95799999999999996</v>
      </c>
      <c r="L13" s="9">
        <v>0.95799999999999996</v>
      </c>
      <c r="M13" s="9">
        <v>0.98399999999999999</v>
      </c>
      <c r="N13" s="9">
        <v>0.99099999999999999</v>
      </c>
      <c r="O13" s="9">
        <v>1.0029999999999999</v>
      </c>
      <c r="P13" s="10">
        <v>1.0029999999999999</v>
      </c>
    </row>
    <row r="14" spans="1:16" x14ac:dyDescent="0.25">
      <c r="B14" s="46"/>
      <c r="C14" s="46"/>
      <c r="D14" s="46"/>
      <c r="E14" s="46"/>
      <c r="F14" s="69"/>
      <c r="G14" s="42"/>
      <c r="H14" s="42"/>
      <c r="I14" s="42"/>
      <c r="J14" s="42"/>
      <c r="K14" s="69"/>
      <c r="L14" s="42"/>
      <c r="M14" s="15"/>
      <c r="N14" s="36"/>
    </row>
    <row r="15" spans="1:16" s="13" customFormat="1" x14ac:dyDescent="0.25">
      <c r="A15" s="13" t="s">
        <v>31</v>
      </c>
      <c r="B15" s="41">
        <v>9026.6880000000001</v>
      </c>
      <c r="C15" s="41">
        <v>9239.1650000000009</v>
      </c>
      <c r="D15" s="41">
        <v>9677.857</v>
      </c>
      <c r="E15" s="41">
        <v>10139.252</v>
      </c>
      <c r="F15" s="50">
        <v>10139.252</v>
      </c>
      <c r="G15" s="41">
        <v>10434.612999999999</v>
      </c>
      <c r="H15" s="41">
        <v>10670.786</v>
      </c>
      <c r="I15" s="41">
        <v>10867.179</v>
      </c>
      <c r="J15" s="41">
        <v>11154.612000000001</v>
      </c>
      <c r="K15" s="50">
        <v>11154.612000000001</v>
      </c>
      <c r="L15" s="13">
        <v>11531.054</v>
      </c>
      <c r="M15" s="13">
        <v>11740</v>
      </c>
      <c r="N15" s="13">
        <v>12269</v>
      </c>
      <c r="O15" s="13">
        <v>12716</v>
      </c>
      <c r="P15" s="14">
        <v>12716</v>
      </c>
    </row>
    <row r="16" spans="1:16" s="15" customFormat="1" x14ac:dyDescent="0.25">
      <c r="A16" s="15" t="s">
        <v>33</v>
      </c>
      <c r="B16" s="42">
        <v>2084.6590000000001</v>
      </c>
      <c r="C16" s="42">
        <v>2117.27</v>
      </c>
      <c r="D16" s="42">
        <v>2248.8150000000001</v>
      </c>
      <c r="E16" s="42">
        <v>2404.4059999999999</v>
      </c>
      <c r="F16" s="47">
        <v>2404.4059999999999</v>
      </c>
      <c r="G16" s="42">
        <v>2501.4879999999998</v>
      </c>
      <c r="H16" s="42">
        <v>2563.7829999999999</v>
      </c>
      <c r="I16" s="42">
        <v>2580.1289999999999</v>
      </c>
      <c r="J16" s="42">
        <v>2686.5039999999999</v>
      </c>
      <c r="K16" s="47">
        <v>2686.5039999999999</v>
      </c>
      <c r="L16" s="15">
        <v>2832.39</v>
      </c>
      <c r="M16" s="23">
        <v>2860</v>
      </c>
      <c r="N16" s="23">
        <v>2993</v>
      </c>
      <c r="O16" s="23">
        <v>3041</v>
      </c>
      <c r="P16" s="2">
        <v>3041</v>
      </c>
    </row>
    <row r="17" spans="1:16" s="15" customFormat="1" x14ac:dyDescent="0.25">
      <c r="A17" s="15" t="s">
        <v>34</v>
      </c>
      <c r="B17" s="42">
        <v>3814.5129999999999</v>
      </c>
      <c r="C17" s="42">
        <v>3941.2159999999999</v>
      </c>
      <c r="D17" s="42">
        <v>4129.1760000000004</v>
      </c>
      <c r="E17" s="42">
        <v>4293.4229999999998</v>
      </c>
      <c r="F17" s="47">
        <v>4293.4229999999998</v>
      </c>
      <c r="G17" s="42">
        <v>4441.7619999999997</v>
      </c>
      <c r="H17" s="42">
        <v>4595.9769999999999</v>
      </c>
      <c r="I17" s="42">
        <v>4713.058</v>
      </c>
      <c r="J17" s="42">
        <v>4854.3540000000003</v>
      </c>
      <c r="K17" s="47">
        <v>4854.3540000000003</v>
      </c>
      <c r="L17" s="15">
        <v>5002.0230000000001</v>
      </c>
      <c r="M17" s="23">
        <v>5183</v>
      </c>
      <c r="N17" s="23">
        <v>5467</v>
      </c>
      <c r="O17" s="23">
        <v>5726</v>
      </c>
      <c r="P17" s="2">
        <v>5726</v>
      </c>
    </row>
    <row r="18" spans="1:16" s="15" customFormat="1" x14ac:dyDescent="0.25">
      <c r="A18" s="15" t="s">
        <v>35</v>
      </c>
      <c r="B18" s="42">
        <v>3127.5160000000001</v>
      </c>
      <c r="C18" s="42">
        <v>3180.6790000000001</v>
      </c>
      <c r="D18" s="42">
        <v>3299.866</v>
      </c>
      <c r="E18" s="42">
        <v>3441.4229999999998</v>
      </c>
      <c r="F18" s="47">
        <v>3441.4229999999998</v>
      </c>
      <c r="G18" s="42">
        <v>3491.3629999999998</v>
      </c>
      <c r="H18" s="42">
        <v>3511.0259999999998</v>
      </c>
      <c r="I18" s="42">
        <v>3573.9920000000002</v>
      </c>
      <c r="J18" s="42">
        <v>3613.7539999999999</v>
      </c>
      <c r="K18" s="47">
        <v>3613.7539999999999</v>
      </c>
      <c r="L18" s="15">
        <v>3696.6410000000001</v>
      </c>
      <c r="M18" s="23">
        <v>3697</v>
      </c>
      <c r="N18" s="23">
        <v>3809</v>
      </c>
      <c r="O18" s="23">
        <v>3949</v>
      </c>
      <c r="P18" s="2">
        <v>3949</v>
      </c>
    </row>
    <row r="19" spans="1:16" x14ac:dyDescent="0.25">
      <c r="A19" s="15"/>
      <c r="B19" s="46"/>
      <c r="C19" s="46"/>
      <c r="D19" s="46"/>
      <c r="E19" s="46"/>
      <c r="F19" s="69"/>
      <c r="G19" s="46"/>
      <c r="H19" s="46"/>
      <c r="I19" s="46"/>
      <c r="J19" s="46"/>
      <c r="K19" s="69"/>
    </row>
    <row r="20" spans="1:16" s="9" customFormat="1" x14ac:dyDescent="0.25">
      <c r="A20" s="12" t="s">
        <v>32</v>
      </c>
      <c r="B20" s="35"/>
      <c r="C20" s="35"/>
      <c r="D20" s="35"/>
      <c r="E20" s="35"/>
      <c r="F20" s="62"/>
      <c r="G20" s="35"/>
      <c r="H20" s="35"/>
      <c r="I20" s="35"/>
      <c r="J20" s="35"/>
      <c r="K20" s="62"/>
      <c r="P20" s="10"/>
    </row>
    <row r="21" spans="1:16" s="9" customFormat="1" x14ac:dyDescent="0.25">
      <c r="A21" s="9" t="s">
        <v>33</v>
      </c>
      <c r="B21" s="35">
        <v>0.36399999999999999</v>
      </c>
      <c r="C21" s="35">
        <v>0.36299999999999999</v>
      </c>
      <c r="D21" s="35">
        <v>0.36299999999999999</v>
      </c>
      <c r="E21" s="35">
        <v>0.35699999999999998</v>
      </c>
      <c r="F21" s="62">
        <v>0.35699999999999998</v>
      </c>
      <c r="G21" s="35">
        <v>0.35799999999999998</v>
      </c>
      <c r="H21" s="35">
        <v>0.35699999999999998</v>
      </c>
      <c r="I21" s="35">
        <v>0.35099999999999998</v>
      </c>
      <c r="J21" s="35">
        <v>0.35099999999999998</v>
      </c>
      <c r="K21" s="62">
        <v>0.35099999999999998</v>
      </c>
      <c r="L21" s="9">
        <v>0.36099999999999999</v>
      </c>
      <c r="M21" s="9">
        <v>0.36699999999999999</v>
      </c>
      <c r="N21" s="9">
        <v>0.37</v>
      </c>
      <c r="O21" s="9">
        <v>0.36899999999999999</v>
      </c>
      <c r="P21" s="10">
        <v>0.36899999999999999</v>
      </c>
    </row>
    <row r="22" spans="1:16" s="9" customFormat="1" x14ac:dyDescent="0.25">
      <c r="A22" s="9" t="s">
        <v>34</v>
      </c>
      <c r="B22" s="35">
        <v>8.8999999999999996E-2</v>
      </c>
      <c r="C22" s="35">
        <v>9.4E-2</v>
      </c>
      <c r="D22" s="35">
        <v>9.5000000000000001E-2</v>
      </c>
      <c r="E22" s="35">
        <v>9.9000000000000005E-2</v>
      </c>
      <c r="F22" s="62">
        <v>9.9000000000000005E-2</v>
      </c>
      <c r="G22" s="35">
        <v>0.1</v>
      </c>
      <c r="H22" s="35">
        <v>0.104</v>
      </c>
      <c r="I22" s="35">
        <v>0.106</v>
      </c>
      <c r="J22" s="35">
        <v>0.10199999999999999</v>
      </c>
      <c r="K22" s="62">
        <v>0.10199999999999999</v>
      </c>
      <c r="L22" s="9">
        <v>0.10100000000000001</v>
      </c>
      <c r="M22" s="9">
        <v>0.107</v>
      </c>
      <c r="N22" s="9">
        <v>0.112</v>
      </c>
      <c r="O22" s="9">
        <v>0.11600000000000001</v>
      </c>
      <c r="P22" s="10">
        <v>0.11600000000000001</v>
      </c>
    </row>
    <row r="23" spans="1:16" s="9" customFormat="1" x14ac:dyDescent="0.25">
      <c r="A23" s="9" t="s">
        <v>35</v>
      </c>
      <c r="B23" s="35">
        <v>0.57299999999999995</v>
      </c>
      <c r="C23" s="35">
        <v>0.57599999999999996</v>
      </c>
      <c r="D23" s="35">
        <v>0.57299999999999995</v>
      </c>
      <c r="E23" s="35">
        <v>0.57999999999999996</v>
      </c>
      <c r="F23" s="62">
        <v>0.57999999999999996</v>
      </c>
      <c r="G23" s="35">
        <v>0.58199999999999996</v>
      </c>
      <c r="H23" s="35">
        <v>0.58299999999999996</v>
      </c>
      <c r="I23" s="35">
        <v>0.57999999999999996</v>
      </c>
      <c r="J23" s="35">
        <v>0.57699999999999996</v>
      </c>
      <c r="K23" s="62">
        <v>0.57699999999999996</v>
      </c>
      <c r="L23" s="9">
        <v>0.58699999999999997</v>
      </c>
      <c r="M23" s="9">
        <v>0.56799999999999995</v>
      </c>
      <c r="N23" s="9">
        <v>0.56699999999999995</v>
      </c>
      <c r="O23" s="9">
        <v>0.57699999999999996</v>
      </c>
      <c r="P23" s="10">
        <v>0.57699999999999996</v>
      </c>
    </row>
    <row r="24" spans="1:16" x14ac:dyDescent="0.25">
      <c r="B24" s="46"/>
      <c r="C24" s="46"/>
      <c r="D24" s="46"/>
      <c r="E24" s="46"/>
      <c r="F24" s="69"/>
      <c r="G24" s="46"/>
      <c r="H24" s="46"/>
      <c r="I24" s="46"/>
      <c r="J24" s="46"/>
      <c r="K24" s="69"/>
    </row>
    <row r="25" spans="1:16" x14ac:dyDescent="0.25">
      <c r="A25" s="22" t="s">
        <v>53</v>
      </c>
      <c r="B25" s="67">
        <v>11.537080075370902</v>
      </c>
      <c r="C25" s="67">
        <v>11.658840496891477</v>
      </c>
      <c r="D25" s="67">
        <v>12.381053776152855</v>
      </c>
      <c r="E25" s="67">
        <v>12.731524058327579</v>
      </c>
      <c r="F25" s="44">
        <v>11.940779349392438</v>
      </c>
      <c r="G25" s="67">
        <v>12.332992315175263</v>
      </c>
      <c r="H25" s="67">
        <v>13.209019288672595</v>
      </c>
      <c r="I25" s="67">
        <v>13.510526348921227</v>
      </c>
      <c r="J25" s="67">
        <v>13.395387993240236</v>
      </c>
      <c r="K25" s="44">
        <v>13.131614892404455</v>
      </c>
      <c r="L25" s="67">
        <v>12.85743149215525</v>
      </c>
      <c r="M25" s="67">
        <v>12.777949878445602</v>
      </c>
      <c r="N25" s="67">
        <v>12.881388801122787</v>
      </c>
      <c r="O25" s="212">
        <v>13.013724033993947</v>
      </c>
      <c r="P25" s="211">
        <v>12.81</v>
      </c>
    </row>
    <row r="26" spans="1:16" s="29" customFormat="1" x14ac:dyDescent="0.25">
      <c r="A26" s="29" t="s">
        <v>139</v>
      </c>
      <c r="B26" s="78">
        <v>0</v>
      </c>
      <c r="C26" s="78">
        <v>0.02</v>
      </c>
      <c r="D26" s="78">
        <v>0.03</v>
      </c>
      <c r="E26" s="78">
        <v>0.03</v>
      </c>
      <c r="F26" s="79">
        <v>2.1000000000000001E-2</v>
      </c>
      <c r="G26" s="78">
        <v>0.03</v>
      </c>
      <c r="H26" s="78">
        <v>0.03</v>
      </c>
      <c r="I26" s="78">
        <v>4.0000000000000001E-3</v>
      </c>
      <c r="J26" s="78">
        <v>2.1999999999999999E-2</v>
      </c>
      <c r="K26" s="79">
        <v>3.5999999999999997E-2</v>
      </c>
      <c r="L26" s="29">
        <v>3.6600000000000001E-2</v>
      </c>
      <c r="M26" s="29">
        <v>1.6400000000000001E-2</v>
      </c>
      <c r="N26" s="29">
        <v>-1.32E-2</v>
      </c>
      <c r="O26" s="213">
        <v>-3.0200000000000001E-2</v>
      </c>
      <c r="P26" s="214">
        <v>1.4E-3</v>
      </c>
    </row>
    <row r="27" spans="1:16" s="29" customFormat="1" x14ac:dyDescent="0.25">
      <c r="B27" s="78"/>
      <c r="C27" s="78"/>
      <c r="D27" s="78"/>
      <c r="E27" s="78"/>
      <c r="F27" s="79"/>
      <c r="G27" s="78"/>
      <c r="H27" s="78"/>
      <c r="I27" s="78"/>
      <c r="J27" s="78"/>
      <c r="K27" s="79"/>
      <c r="P27" s="30"/>
    </row>
    <row r="28" spans="1:16" s="27" customFormat="1" ht="15.75" x14ac:dyDescent="0.25">
      <c r="A28" s="198" t="s">
        <v>51</v>
      </c>
      <c r="F28" s="28"/>
      <c r="K28" s="28"/>
      <c r="P28" s="28"/>
    </row>
    <row r="29" spans="1:16" s="15" customFormat="1" x14ac:dyDescent="0.25">
      <c r="A29" s="15" t="s">
        <v>21</v>
      </c>
      <c r="B29" s="42">
        <v>312.303</v>
      </c>
      <c r="C29" s="42">
        <v>323.20400000000001</v>
      </c>
      <c r="D29" s="42">
        <v>355.548</v>
      </c>
      <c r="E29" s="42">
        <v>382.82100000000003</v>
      </c>
      <c r="F29" s="47">
        <v>1373.8760000000002</v>
      </c>
      <c r="G29" s="42">
        <v>387.3400151154143</v>
      </c>
      <c r="H29" s="42">
        <v>424.85638446101734</v>
      </c>
      <c r="I29" s="42">
        <v>443.6182072270089</v>
      </c>
      <c r="J29" s="42">
        <v>450.32361304492491</v>
      </c>
      <c r="K29" s="47">
        <v>1706.1382198483652</v>
      </c>
      <c r="L29" s="15">
        <v>455</v>
      </c>
      <c r="M29" s="15">
        <v>466</v>
      </c>
      <c r="N29" s="15">
        <v>480</v>
      </c>
      <c r="O29" s="15">
        <v>526</v>
      </c>
      <c r="P29" s="16">
        <v>1927</v>
      </c>
    </row>
    <row r="30" spans="1:16" s="9" customFormat="1" x14ac:dyDescent="0.25">
      <c r="A30" s="9" t="s">
        <v>44</v>
      </c>
      <c r="B30" s="35">
        <v>0.31898637947418429</v>
      </c>
      <c r="C30" s="35">
        <v>0.2970703908820933</v>
      </c>
      <c r="D30" s="35">
        <v>0.28293689740777084</v>
      </c>
      <c r="E30" s="35">
        <v>0.2237623192668059</v>
      </c>
      <c r="F30" s="62">
        <v>0.27693849136641058</v>
      </c>
      <c r="G30" s="35">
        <v>0.24026991452344126</v>
      </c>
      <c r="H30" s="35">
        <v>0.31451462377018014</v>
      </c>
      <c r="I30" s="35">
        <v>0.24770272150879458</v>
      </c>
      <c r="J30" s="35">
        <v>0.1763294412922094</v>
      </c>
      <c r="K30" s="62">
        <v>0.24184294641464366</v>
      </c>
      <c r="L30" s="9">
        <v>0.17399999999999999</v>
      </c>
      <c r="M30" s="9">
        <v>9.7000000000000003E-2</v>
      </c>
      <c r="N30" s="9">
        <v>8.2000000000000003E-2</v>
      </c>
      <c r="O30" s="9">
        <v>0.16800000000000001</v>
      </c>
      <c r="P30" s="10">
        <v>0.1294512821893552</v>
      </c>
    </row>
    <row r="31" spans="1:16" s="9" customFormat="1" x14ac:dyDescent="0.25">
      <c r="A31" s="9" t="s">
        <v>45</v>
      </c>
      <c r="B31" s="35">
        <v>0.17</v>
      </c>
      <c r="C31" s="35">
        <v>0.19</v>
      </c>
      <c r="D31" s="35">
        <v>0.21</v>
      </c>
      <c r="E31" s="35">
        <v>0.19</v>
      </c>
      <c r="F31" s="62">
        <v>0.19146269180843664</v>
      </c>
      <c r="G31" s="35">
        <v>0.2</v>
      </c>
      <c r="H31" s="35">
        <v>0.19500000000000001</v>
      </c>
      <c r="I31" s="35">
        <v>0.152</v>
      </c>
      <c r="J31" s="35">
        <v>0.14399999999999999</v>
      </c>
      <c r="K31" s="62">
        <v>0.17100000000000001</v>
      </c>
      <c r="L31" s="35">
        <v>0.14499999999999999</v>
      </c>
      <c r="M31" s="9">
        <v>0.13500000000000001</v>
      </c>
      <c r="N31" s="9">
        <v>0.14599999999999999</v>
      </c>
      <c r="O31" s="9">
        <v>0.11</v>
      </c>
      <c r="P31" s="10">
        <v>0.129</v>
      </c>
    </row>
    <row r="32" spans="1:16" x14ac:dyDescent="0.25">
      <c r="B32" s="46"/>
      <c r="C32" s="46"/>
      <c r="D32" s="46"/>
      <c r="E32" s="46"/>
      <c r="F32" s="69"/>
      <c r="G32" s="46"/>
      <c r="H32" s="46"/>
      <c r="I32" s="46"/>
      <c r="J32" s="42"/>
      <c r="K32" s="69"/>
      <c r="O32" s="15"/>
    </row>
    <row r="33" spans="1:16" s="15" customFormat="1" x14ac:dyDescent="0.25">
      <c r="A33" s="15" t="s">
        <v>43</v>
      </c>
      <c r="B33" s="42">
        <v>132.31899999999999</v>
      </c>
      <c r="C33" s="42">
        <v>138.12799999999999</v>
      </c>
      <c r="D33" s="42">
        <v>151.315</v>
      </c>
      <c r="E33" s="42">
        <v>167.983</v>
      </c>
      <c r="F33" s="47">
        <v>589.745</v>
      </c>
      <c r="G33" s="42">
        <v>165.31515332069912</v>
      </c>
      <c r="H33" s="42">
        <v>181.81201076891892</v>
      </c>
      <c r="I33" s="42">
        <v>190.14082376438873</v>
      </c>
      <c r="J33" s="42">
        <v>188.57738076183065</v>
      </c>
      <c r="K33" s="47">
        <v>725.8453686158374</v>
      </c>
      <c r="L33" s="15">
        <v>186</v>
      </c>
      <c r="M33" s="15">
        <v>185</v>
      </c>
      <c r="N33" s="15">
        <v>181</v>
      </c>
      <c r="O33" s="15">
        <v>204</v>
      </c>
      <c r="P33" s="16">
        <v>756</v>
      </c>
    </row>
    <row r="34" spans="1:16" s="9" customFormat="1" x14ac:dyDescent="0.25">
      <c r="A34" s="9" t="s">
        <v>48</v>
      </c>
      <c r="B34" s="35">
        <v>0.42368789284765113</v>
      </c>
      <c r="C34" s="35">
        <v>0.42737094837935169</v>
      </c>
      <c r="D34" s="35">
        <v>0.42399999999999999</v>
      </c>
      <c r="E34" s="35">
        <v>0.43880299147643415</v>
      </c>
      <c r="F34" s="62">
        <v>0.4292563521016452</v>
      </c>
      <c r="G34" s="35">
        <v>0.42599999999999999</v>
      </c>
      <c r="H34" s="35">
        <v>0.42793757471614757</v>
      </c>
      <c r="I34" s="35">
        <v>0.42861366072625962</v>
      </c>
      <c r="J34" s="35">
        <v>0.41875969924547995</v>
      </c>
      <c r="K34" s="62">
        <v>0.42543175000226396</v>
      </c>
      <c r="L34" s="9">
        <v>0.40899999999999997</v>
      </c>
      <c r="M34" s="9">
        <v>0.39800000000000002</v>
      </c>
      <c r="N34" s="9">
        <v>0.378</v>
      </c>
      <c r="O34" s="9">
        <v>0.38783269961977185</v>
      </c>
      <c r="P34" s="10">
        <v>0.39231966787752987</v>
      </c>
    </row>
    <row r="35" spans="1:16" s="9" customFormat="1" x14ac:dyDescent="0.25">
      <c r="A35" s="9" t="s">
        <v>44</v>
      </c>
      <c r="B35" s="35">
        <v>0.41343801741173958</v>
      </c>
      <c r="C35" s="35">
        <v>0.41528940438742978</v>
      </c>
      <c r="D35" s="35">
        <v>0.34165913000301473</v>
      </c>
      <c r="E35" s="35">
        <v>0.2480070727557746</v>
      </c>
      <c r="F35" s="62">
        <v>0.34462317171878376</v>
      </c>
      <c r="G35" s="35">
        <v>0.24936821862845959</v>
      </c>
      <c r="H35" s="35">
        <v>0.31625746241832897</v>
      </c>
      <c r="I35" s="35">
        <v>0.25658939143104598</v>
      </c>
      <c r="J35" s="35">
        <v>0.12259800552336042</v>
      </c>
      <c r="K35" s="62">
        <v>0.23077833405257753</v>
      </c>
      <c r="L35" s="9">
        <v>0.126</v>
      </c>
      <c r="M35" s="9">
        <v>0.02</v>
      </c>
      <c r="N35" s="9">
        <v>-4.5999999999999999E-2</v>
      </c>
      <c r="O35" s="9">
        <v>0.08</v>
      </c>
      <c r="P35" s="10">
        <v>-7.783171360519725E-2</v>
      </c>
    </row>
    <row r="36" spans="1:16" s="9" customFormat="1" x14ac:dyDescent="0.25">
      <c r="A36" s="9" t="s">
        <v>45</v>
      </c>
      <c r="B36" s="35">
        <v>0.28999999999999998</v>
      </c>
      <c r="C36" s="35">
        <v>0.32</v>
      </c>
      <c r="D36" s="35">
        <v>0.28000000000000003</v>
      </c>
      <c r="E36" s="35">
        <v>0.22</v>
      </c>
      <c r="F36" s="62">
        <v>0.27021022666240041</v>
      </c>
      <c r="G36" s="35">
        <v>0.20699999999999999</v>
      </c>
      <c r="H36" s="35">
        <v>0.184</v>
      </c>
      <c r="I36" s="35">
        <v>0.13400000000000001</v>
      </c>
      <c r="J36" s="35">
        <v>8.4000000000000005E-2</v>
      </c>
      <c r="K36" s="62">
        <v>0.14399999999999999</v>
      </c>
      <c r="L36" s="9">
        <v>0.104</v>
      </c>
      <c r="M36" s="9">
        <v>6.8000000000000005E-2</v>
      </c>
      <c r="N36" s="9">
        <v>1.7999999999999999E-2</v>
      </c>
      <c r="O36" s="9">
        <v>5.0999999999999997E-2</v>
      </c>
      <c r="P36" s="10">
        <v>5.8000000000000003E-2</v>
      </c>
    </row>
    <row r="37" spans="1:16" x14ac:dyDescent="0.25">
      <c r="B37" s="46"/>
      <c r="C37" s="46"/>
      <c r="D37" s="46"/>
      <c r="E37" s="46"/>
      <c r="F37" s="69"/>
      <c r="G37" s="46"/>
      <c r="H37" s="46"/>
      <c r="I37" s="46"/>
      <c r="J37" s="46"/>
      <c r="K37" s="69"/>
    </row>
    <row r="38" spans="1:16" s="15" customFormat="1" x14ac:dyDescent="0.25">
      <c r="A38" s="15" t="s">
        <v>46</v>
      </c>
      <c r="B38" s="42">
        <v>22.173512999999996</v>
      </c>
      <c r="C38" s="42">
        <v>42.01652</v>
      </c>
      <c r="D38" s="42">
        <v>67.909667999999996</v>
      </c>
      <c r="E38" s="42">
        <v>111.783732</v>
      </c>
      <c r="F38" s="47">
        <v>243.88343299999997</v>
      </c>
      <c r="G38" s="42">
        <v>27.888481088309828</v>
      </c>
      <c r="H38" s="42">
        <v>61.60417574684751</v>
      </c>
      <c r="I38" s="42">
        <v>73.64062239968348</v>
      </c>
      <c r="J38" s="42">
        <v>160.31520624399326</v>
      </c>
      <c r="K38" s="47">
        <v>323.44848547883407</v>
      </c>
      <c r="L38" s="15">
        <v>69</v>
      </c>
      <c r="M38" s="15">
        <v>92</v>
      </c>
      <c r="N38" s="15">
        <v>76</v>
      </c>
      <c r="O38" s="15">
        <v>136</v>
      </c>
      <c r="P38" s="16">
        <f>O38+N38+M38+L38</f>
        <v>373</v>
      </c>
    </row>
    <row r="39" spans="1:16" s="9" customFormat="1" x14ac:dyDescent="0.25">
      <c r="A39" s="9" t="s">
        <v>47</v>
      </c>
      <c r="B39" s="35">
        <v>7.0999999999999994E-2</v>
      </c>
      <c r="C39" s="35">
        <v>0.13</v>
      </c>
      <c r="D39" s="35">
        <v>0.191</v>
      </c>
      <c r="E39" s="35">
        <v>0.29199999999999998</v>
      </c>
      <c r="F39" s="62">
        <v>0.17751487979992367</v>
      </c>
      <c r="G39" s="35">
        <v>7.1999999999999995E-2</v>
      </c>
      <c r="H39" s="35">
        <v>0.14499999999999999</v>
      </c>
      <c r="I39" s="35">
        <v>0.16600000000000001</v>
      </c>
      <c r="J39" s="35">
        <v>0.35599999999999998</v>
      </c>
      <c r="K39" s="62">
        <v>0.18957929768877746</v>
      </c>
      <c r="L39" s="9">
        <v>0.152</v>
      </c>
      <c r="M39" s="9">
        <v>0.19800000000000001</v>
      </c>
      <c r="N39" s="9">
        <v>0.156</v>
      </c>
      <c r="O39" s="9">
        <f>O38/O29</f>
        <v>0.2585551330798479</v>
      </c>
      <c r="P39" s="10">
        <f>P38/P29</f>
        <v>0.19356512714063312</v>
      </c>
    </row>
    <row r="40" spans="1:16" x14ac:dyDescent="0.25">
      <c r="M40" s="15"/>
    </row>
    <row r="41" spans="1:16" s="15" customFormat="1" x14ac:dyDescent="0.25">
      <c r="A41" s="15" t="s">
        <v>49</v>
      </c>
      <c r="B41" s="42">
        <v>74.328113999999999</v>
      </c>
      <c r="C41" s="42">
        <v>64.964004000000003</v>
      </c>
      <c r="D41" s="42">
        <v>103.10892</v>
      </c>
      <c r="E41" s="42">
        <v>68.907780000000002</v>
      </c>
      <c r="F41" s="47">
        <v>311.30881800000003</v>
      </c>
      <c r="G41" s="42">
        <v>102.25776399046939</v>
      </c>
      <c r="H41" s="42">
        <v>91.768979043579748</v>
      </c>
      <c r="I41" s="42">
        <v>138.85249886205378</v>
      </c>
      <c r="J41" s="42">
        <v>92</v>
      </c>
      <c r="K41" s="47">
        <v>424.87924189610294</v>
      </c>
      <c r="L41" s="15">
        <v>131</v>
      </c>
      <c r="M41" s="15">
        <v>42</v>
      </c>
      <c r="N41" s="15">
        <v>129</v>
      </c>
      <c r="O41" s="15">
        <v>91</v>
      </c>
      <c r="P41" s="16">
        <f>O41+N41+M41+L41</f>
        <v>393</v>
      </c>
    </row>
    <row r="42" spans="1:16" s="9" customFormat="1" x14ac:dyDescent="0.25">
      <c r="A42" s="9" t="s">
        <v>50</v>
      </c>
      <c r="B42" s="35">
        <v>0.23799999999999999</v>
      </c>
      <c r="C42" s="35">
        <v>0.20100000000000001</v>
      </c>
      <c r="D42" s="35">
        <v>0.28999999999999998</v>
      </c>
      <c r="E42" s="35">
        <v>0.18</v>
      </c>
      <c r="F42" s="62">
        <v>0.22659164145818109</v>
      </c>
      <c r="G42" s="35">
        <v>0.26400000000000001</v>
      </c>
      <c r="H42" s="35">
        <v>0.216</v>
      </c>
      <c r="I42" s="35">
        <v>0.313</v>
      </c>
      <c r="J42" s="35">
        <v>0.20399999999999999</v>
      </c>
      <c r="K42" s="62">
        <v>0.24902978958754263</v>
      </c>
      <c r="L42" s="9">
        <v>0.28799999999999998</v>
      </c>
      <c r="M42" s="9">
        <v>9.2999999999999999E-2</v>
      </c>
      <c r="N42" s="9">
        <v>0.26800000000000002</v>
      </c>
      <c r="O42" s="9">
        <f>O41/O29</f>
        <v>0.17300380228136883</v>
      </c>
      <c r="P42" s="10">
        <f>P41/P29</f>
        <v>0.20394395433316034</v>
      </c>
    </row>
  </sheetData>
  <hyperlinks>
    <hyperlink ref="A1" location="Index!A1" display="Back to index"/>
  </hyperlinks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Index</vt:lpstr>
      <vt:lpstr>Group P&amp;L</vt:lpstr>
      <vt:lpstr>Cash Flow Statement</vt:lpstr>
      <vt:lpstr>Balance Sheet</vt:lpstr>
      <vt:lpstr>Revenues</vt:lpstr>
      <vt:lpstr>EBITDA</vt:lpstr>
      <vt:lpstr>CAPEX</vt:lpstr>
      <vt:lpstr>Central America</vt:lpstr>
      <vt:lpstr>South America</vt:lpstr>
      <vt:lpstr>Africa</vt:lpstr>
      <vt:lpstr>FX rates</vt:lpstr>
      <vt:lpstr>Africa!Print_Area</vt:lpstr>
      <vt:lpstr>'Balance Sheet'!Print_Area</vt:lpstr>
      <vt:lpstr>CAPEX!Print_Area</vt:lpstr>
      <vt:lpstr>'Cash Flow Statement'!Print_Area</vt:lpstr>
      <vt:lpstr>'Central America'!Print_Area</vt:lpstr>
      <vt:lpstr>EBITDA!Print_Area</vt:lpstr>
      <vt:lpstr>'FX rates'!Print_Area</vt:lpstr>
      <vt:lpstr>'Group P&amp;L'!Print_Area</vt:lpstr>
      <vt:lpstr>Index!Print_Area</vt:lpstr>
      <vt:lpstr>Revenues!Print_Area</vt:lpstr>
      <vt:lpstr>'South America'!Print_Area</vt:lpstr>
      <vt:lpstr>Africa!Print_Titles</vt:lpstr>
      <vt:lpstr>'Balance Sheet'!Print_Titles</vt:lpstr>
      <vt:lpstr>CAPEX!Print_Titles</vt:lpstr>
      <vt:lpstr>'Cash Flow Statement'!Print_Titles</vt:lpstr>
      <vt:lpstr>'Central America'!Print_Titles</vt:lpstr>
      <vt:lpstr>EBITDA!Print_Titles</vt:lpstr>
      <vt:lpstr>'FX rates'!Print_Titles</vt:lpstr>
      <vt:lpstr>'Group P&amp;L'!Print_Titles</vt:lpstr>
      <vt:lpstr>Revenues!Print_Titles</vt:lpstr>
      <vt:lpstr>'South America'!Print_Titles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JDimovic</dc:creator>
  <cp:lastModifiedBy>JDimovic</cp:lastModifiedBy>
  <cp:lastPrinted>2012-04-17T12:32:13Z</cp:lastPrinted>
  <dcterms:created xsi:type="dcterms:W3CDTF">2012-01-11T09:17:48Z</dcterms:created>
  <dcterms:modified xsi:type="dcterms:W3CDTF">2013-02-11T21:24:21Z</dcterms:modified>
</cp:coreProperties>
</file>