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824 - Buy-backs W34\"/>
    </mc:Choice>
  </mc:AlternateContent>
  <xr:revisionPtr revIDLastSave="0" documentId="13_ncr:1_{F71D0075-B8BF-4402-9020-5D86E0108803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3" i="1" l="1"/>
  <c r="G183" i="1"/>
  <c r="F182" i="1"/>
  <c r="G182" i="1"/>
  <c r="F181" i="1"/>
  <c r="G181" i="1"/>
  <c r="F180" i="1"/>
  <c r="G180" i="1"/>
  <c r="F179" i="1"/>
  <c r="G179" i="1"/>
  <c r="F178" i="1"/>
  <c r="G178" i="1"/>
  <c r="F177" i="1"/>
  <c r="G177" i="1"/>
  <c r="F176" i="1"/>
  <c r="G176" i="1"/>
  <c r="F175" i="1"/>
  <c r="G175" i="1"/>
  <c r="F174" i="1"/>
  <c r="G174" i="1"/>
  <c r="F173" i="1"/>
  <c r="G173" i="1"/>
  <c r="F172" i="1"/>
  <c r="G172" i="1"/>
  <c r="F171" i="1"/>
  <c r="G171" i="1"/>
  <c r="F170" i="1"/>
  <c r="G170" i="1"/>
  <c r="F169" i="1"/>
  <c r="G169" i="1"/>
  <c r="F168" i="1"/>
  <c r="G168" i="1"/>
  <c r="F167" i="1"/>
  <c r="G167" i="1"/>
  <c r="F166" i="1"/>
  <c r="G166" i="1"/>
  <c r="C202" i="1" a="1"/>
  <c r="C202" i="1" s="1"/>
  <c r="C203" i="1" a="1"/>
  <c r="C203" i="1" s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F165" i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204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94" i="1" l="1"/>
  <c r="E9" i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E134" i="1" l="1"/>
  <c r="H133" i="1"/>
  <c r="E135" i="1" l="1"/>
  <c r="H134" i="1"/>
  <c r="E136" i="1" l="1"/>
  <c r="H135" i="1"/>
  <c r="E137" i="1" l="1"/>
  <c r="H136" i="1"/>
  <c r="E138" i="1" l="1"/>
  <c r="H137" i="1"/>
  <c r="H138" i="1" l="1"/>
  <c r="E139" i="1"/>
  <c r="H139" i="1" l="1"/>
  <c r="E140" i="1"/>
  <c r="H140" i="1" l="1"/>
  <c r="E141" i="1"/>
  <c r="H141" i="1" l="1"/>
  <c r="E142" i="1"/>
  <c r="E143" i="1" l="1"/>
  <c r="H142" i="1"/>
  <c r="H143" i="1" l="1"/>
  <c r="E144" i="1"/>
  <c r="E145" i="1" l="1"/>
  <c r="H144" i="1"/>
  <c r="H145" i="1" l="1"/>
  <c r="E146" i="1"/>
  <c r="E147" i="1" l="1"/>
  <c r="H146" i="1"/>
  <c r="E148" i="1" l="1"/>
  <c r="H147" i="1"/>
  <c r="E149" i="1" l="1"/>
  <c r="C3" i="1" s="1"/>
  <c r="C205" i="1" s="1"/>
  <c r="H148" i="1"/>
  <c r="E150" i="1" l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4" i="1"/>
  <c r="H165" i="1" l="1"/>
  <c r="E166" i="1"/>
  <c r="E167" i="1" l="1"/>
  <c r="H166" i="1"/>
  <c r="E168" i="1" l="1"/>
  <c r="H167" i="1"/>
  <c r="E169" i="1" l="1"/>
  <c r="H168" i="1"/>
  <c r="E170" i="1" l="1"/>
  <c r="H169" i="1"/>
  <c r="E171" i="1" l="1"/>
  <c r="H170" i="1"/>
  <c r="E172" i="1" l="1"/>
  <c r="H171" i="1"/>
  <c r="E173" i="1" l="1"/>
  <c r="H172" i="1"/>
  <c r="H173" i="1" l="1"/>
  <c r="E174" i="1"/>
  <c r="E175" i="1" l="1"/>
  <c r="H174" i="1"/>
  <c r="E176" i="1" l="1"/>
  <c r="H175" i="1"/>
  <c r="E177" i="1" l="1"/>
  <c r="H176" i="1"/>
  <c r="E178" i="1" l="1"/>
  <c r="H177" i="1"/>
  <c r="E179" i="1" l="1"/>
  <c r="H178" i="1"/>
  <c r="H179" i="1" l="1"/>
  <c r="E180" i="1"/>
  <c r="H180" i="1" l="1"/>
  <c r="E181" i="1"/>
  <c r="E182" i="1" l="1"/>
  <c r="H181" i="1"/>
  <c r="H182" i="1" l="1"/>
  <c r="E183" i="1"/>
  <c r="H183" i="1" s="1"/>
  <c r="C206" i="1" s="1" a="1"/>
  <c r="C20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<sst xmlns="http://schemas.openxmlformats.org/spreadsheetml/2006/main" count="31" uniqueCount="26">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</sst>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Normal="100" workbookViewId="0">
      <pane ySplit="5" topLeftCell="A177" activePane="bottomLeft" state="frozen"/>
      <selection pane="bottomLeft" activeCell="K181" sqref="K181:K183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SUM(C149:C193)+F149+E149</f>
        <v>3569703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5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83" si="206">147388</f>
        <v>147388</v>
      </c>
      <c r="G150" s="9">
        <f t="shared" ref="G150:G183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:E167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:H167" si="220">G165-E165-F165</f>
        <v>96171643</v>
      </c>
      <c r="K165" s="15">
        <f t="shared" si="159"/>
        <v>841152</v>
      </c>
    </row>
    <row r="166" spans="2:11" x14ac:dyDescent="0.35">
      <c r="B166" s="13">
        <v>46230</v>
      </c>
      <c r="C166" s="25">
        <v>12500</v>
      </c>
      <c r="D166" s="18">
        <v>70.214656000000005</v>
      </c>
      <c r="E166" s="9">
        <f t="shared" si="219"/>
        <v>3377315</v>
      </c>
      <c r="F166" s="9">
        <f t="shared" si="206"/>
        <v>147388</v>
      </c>
      <c r="G166" s="9">
        <f t="shared" si="207"/>
        <v>99683846</v>
      </c>
      <c r="H166" s="9">
        <f t="shared" si="220"/>
        <v>96159143</v>
      </c>
      <c r="K166" s="15">
        <f t="shared" ref="K166:K193" si="221">C166*D166</f>
        <v>877683.20000000007</v>
      </c>
    </row>
    <row r="167" spans="2:11" x14ac:dyDescent="0.35">
      <c r="B167" s="13">
        <v>46231</v>
      </c>
      <c r="C167" s="25">
        <v>2500</v>
      </c>
      <c r="D167" s="18">
        <v>70.631119999999996</v>
      </c>
      <c r="E167" s="9">
        <f t="shared" si="219"/>
        <v>3379815</v>
      </c>
      <c r="F167" s="9">
        <f t="shared" si="206"/>
        <v>147388</v>
      </c>
      <c r="G167" s="9">
        <f t="shared" si="207"/>
        <v>99683846</v>
      </c>
      <c r="H167" s="9">
        <f t="shared" si="220"/>
        <v>96156643</v>
      </c>
      <c r="K167" s="15">
        <f t="shared" si="221"/>
        <v>176577.8</v>
      </c>
    </row>
    <row r="168" spans="2:11" x14ac:dyDescent="0.35">
      <c r="B168" s="13">
        <v>46232</v>
      </c>
      <c r="C168" s="25">
        <v>2500</v>
      </c>
      <c r="D168" s="18">
        <v>73.035839999999993</v>
      </c>
      <c r="E168" s="9">
        <f t="shared" ref="E168:E169" si="222">E167+C168</f>
        <v>3382315</v>
      </c>
      <c r="F168" s="9">
        <f t="shared" si="206"/>
        <v>147388</v>
      </c>
      <c r="G168" s="9">
        <f t="shared" si="207"/>
        <v>99683846</v>
      </c>
      <c r="H168" s="9">
        <f t="shared" ref="H168:H169" si="223">G168-E168-F168</f>
        <v>96154143</v>
      </c>
      <c r="K168" s="15">
        <f t="shared" si="221"/>
        <v>182589.59999999998</v>
      </c>
    </row>
    <row r="169" spans="2:11" x14ac:dyDescent="0.35">
      <c r="B169" s="13">
        <v>46233</v>
      </c>
      <c r="C169" s="25">
        <v>2500</v>
      </c>
      <c r="D169" s="18">
        <v>71.672799999999995</v>
      </c>
      <c r="E169" s="9">
        <f t="shared" si="222"/>
        <v>3384815</v>
      </c>
      <c r="F169" s="9">
        <f t="shared" si="206"/>
        <v>147388</v>
      </c>
      <c r="G169" s="9">
        <f t="shared" si="207"/>
        <v>99683846</v>
      </c>
      <c r="H169" s="9">
        <f t="shared" si="223"/>
        <v>96151643</v>
      </c>
      <c r="K169" s="15">
        <f t="shared" si="221"/>
        <v>179182</v>
      </c>
    </row>
    <row r="170" spans="2:11" x14ac:dyDescent="0.35">
      <c r="B170" s="13">
        <v>46234</v>
      </c>
      <c r="C170" s="25">
        <v>2500</v>
      </c>
      <c r="D170" s="18">
        <v>70.493719999999996</v>
      </c>
      <c r="E170" s="9">
        <f t="shared" ref="E170:E171" si="224">E169+C170</f>
        <v>3387315</v>
      </c>
      <c r="F170" s="9">
        <f t="shared" si="206"/>
        <v>147388</v>
      </c>
      <c r="G170" s="9">
        <f t="shared" si="207"/>
        <v>99683846</v>
      </c>
      <c r="H170" s="9">
        <f t="shared" ref="H170:H171" si="225">G170-E170-F170</f>
        <v>96149143</v>
      </c>
      <c r="K170" s="15">
        <f t="shared" si="221"/>
        <v>176234.3</v>
      </c>
    </row>
    <row r="171" spans="2:11" x14ac:dyDescent="0.35">
      <c r="B171" s="13">
        <v>46237</v>
      </c>
      <c r="C171" s="25">
        <v>2500</v>
      </c>
      <c r="D171" s="18">
        <v>70.252080000000007</v>
      </c>
      <c r="E171" s="9">
        <f t="shared" si="224"/>
        <v>3389815</v>
      </c>
      <c r="F171" s="9">
        <f t="shared" si="206"/>
        <v>147388</v>
      </c>
      <c r="G171" s="9">
        <f t="shared" si="207"/>
        <v>99683846</v>
      </c>
      <c r="H171" s="9">
        <f t="shared" si="225"/>
        <v>96146643</v>
      </c>
      <c r="K171" s="15">
        <f t="shared" si="221"/>
        <v>175630.2</v>
      </c>
    </row>
    <row r="172" spans="2:11" x14ac:dyDescent="0.35">
      <c r="B172" s="13">
        <v>46238</v>
      </c>
      <c r="C172" s="25">
        <v>2500</v>
      </c>
      <c r="D172" s="18">
        <v>69.961280000000002</v>
      </c>
      <c r="E172" s="9">
        <f t="shared" ref="E172" si="226">E171+C172</f>
        <v>3392315</v>
      </c>
      <c r="F172" s="9">
        <f t="shared" si="206"/>
        <v>147388</v>
      </c>
      <c r="G172" s="9">
        <f t="shared" si="207"/>
        <v>99683846</v>
      </c>
      <c r="H172" s="9">
        <f t="shared" ref="H172" si="227">G172-E172-F172</f>
        <v>96144143</v>
      </c>
      <c r="K172" s="15">
        <f t="shared" si="221"/>
        <v>174903.2</v>
      </c>
    </row>
    <row r="173" spans="2:11" x14ac:dyDescent="0.35">
      <c r="B173" s="13">
        <v>46239</v>
      </c>
      <c r="C173" s="25">
        <v>2500</v>
      </c>
      <c r="D173" s="18">
        <v>71.752480000000006</v>
      </c>
      <c r="E173" s="9">
        <f t="shared" ref="E173" si="228">E172+C173</f>
        <v>3394815</v>
      </c>
      <c r="F173" s="9">
        <f t="shared" si="206"/>
        <v>147388</v>
      </c>
      <c r="G173" s="9">
        <f t="shared" si="207"/>
        <v>99683846</v>
      </c>
      <c r="H173" s="9">
        <f t="shared" ref="H173" si="229">G173-E173-F173</f>
        <v>96141643</v>
      </c>
      <c r="K173" s="15">
        <f t="shared" si="221"/>
        <v>179381.2</v>
      </c>
    </row>
    <row r="174" spans="2:11" x14ac:dyDescent="0.35">
      <c r="B174" s="13">
        <v>46240</v>
      </c>
      <c r="C174" s="25">
        <v>2500</v>
      </c>
      <c r="D174" s="18">
        <v>71.988600000000005</v>
      </c>
      <c r="E174" s="9">
        <f t="shared" ref="E174:E177" si="230">E173+C174</f>
        <v>3397315</v>
      </c>
      <c r="F174" s="9">
        <f t="shared" si="206"/>
        <v>147388</v>
      </c>
      <c r="G174" s="9">
        <f t="shared" si="207"/>
        <v>99683846</v>
      </c>
      <c r="H174" s="9">
        <f t="shared" ref="H174:H177" si="231">G174-E174-F174</f>
        <v>96139143</v>
      </c>
      <c r="K174" s="15">
        <f t="shared" si="221"/>
        <v>179971.5</v>
      </c>
    </row>
    <row r="175" spans="2:11" x14ac:dyDescent="0.35">
      <c r="B175" s="13">
        <v>46241</v>
      </c>
      <c r="C175" s="25">
        <v>2500</v>
      </c>
      <c r="D175" s="18">
        <v>73.040000000000006</v>
      </c>
      <c r="E175" s="9">
        <f t="shared" si="230"/>
        <v>3399815</v>
      </c>
      <c r="F175" s="9">
        <f t="shared" si="206"/>
        <v>147388</v>
      </c>
      <c r="G175" s="9">
        <f t="shared" si="207"/>
        <v>99683846</v>
      </c>
      <c r="H175" s="9">
        <f t="shared" si="231"/>
        <v>96136643</v>
      </c>
      <c r="K175" s="15">
        <f t="shared" si="221"/>
        <v>182600.00000000003</v>
      </c>
    </row>
    <row r="176" spans="2:11" x14ac:dyDescent="0.35">
      <c r="B176" s="13">
        <v>46244</v>
      </c>
      <c r="C176" s="25">
        <v>2500</v>
      </c>
      <c r="D176" s="18">
        <v>72.358639999999994</v>
      </c>
      <c r="E176" s="9">
        <f t="shared" si="230"/>
        <v>3402315</v>
      </c>
      <c r="F176" s="9">
        <f t="shared" si="206"/>
        <v>147388</v>
      </c>
      <c r="G176" s="9">
        <f t="shared" si="207"/>
        <v>99683846</v>
      </c>
      <c r="H176" s="9">
        <f t="shared" si="231"/>
        <v>96134143</v>
      </c>
      <c r="K176" s="15">
        <f t="shared" si="221"/>
        <v>180896.59999999998</v>
      </c>
    </row>
    <row r="177" spans="2:11" x14ac:dyDescent="0.35">
      <c r="B177" s="13">
        <v>46245</v>
      </c>
      <c r="C177" s="25">
        <v>2500</v>
      </c>
      <c r="D177" s="18">
        <v>73.092600000000004</v>
      </c>
      <c r="E177" s="9">
        <f t="shared" si="230"/>
        <v>3404815</v>
      </c>
      <c r="F177" s="9">
        <f t="shared" si="206"/>
        <v>147388</v>
      </c>
      <c r="G177" s="9">
        <f t="shared" si="207"/>
        <v>99683846</v>
      </c>
      <c r="H177" s="9">
        <f t="shared" si="231"/>
        <v>96131643</v>
      </c>
      <c r="K177" s="15">
        <f t="shared" si="221"/>
        <v>182731.5</v>
      </c>
    </row>
    <row r="178" spans="2:11" x14ac:dyDescent="0.35">
      <c r="B178" s="13">
        <v>46246</v>
      </c>
      <c r="C178" s="25">
        <v>2500</v>
      </c>
      <c r="D178" s="18">
        <v>72.291880000000006</v>
      </c>
      <c r="E178" s="9">
        <f t="shared" ref="E178:E179" si="232">E177+C178</f>
        <v>3407315</v>
      </c>
      <c r="F178" s="9">
        <f t="shared" si="206"/>
        <v>147388</v>
      </c>
      <c r="G178" s="9">
        <f t="shared" si="207"/>
        <v>99683846</v>
      </c>
      <c r="H178" s="9">
        <f t="shared" ref="H178:H179" si="233">G178-E178-F178</f>
        <v>96129143</v>
      </c>
      <c r="K178" s="15">
        <f t="shared" si="221"/>
        <v>180729.7</v>
      </c>
    </row>
    <row r="179" spans="2:11" x14ac:dyDescent="0.35">
      <c r="B179" s="13">
        <v>46247</v>
      </c>
      <c r="C179" s="25">
        <v>2500</v>
      </c>
      <c r="D179" s="18">
        <v>71.971999999999994</v>
      </c>
      <c r="E179" s="9">
        <f t="shared" si="232"/>
        <v>3409815</v>
      </c>
      <c r="F179" s="9">
        <f t="shared" si="206"/>
        <v>147388</v>
      </c>
      <c r="G179" s="9">
        <f t="shared" si="207"/>
        <v>99683846</v>
      </c>
      <c r="H179" s="9">
        <f t="shared" si="233"/>
        <v>96126643</v>
      </c>
      <c r="K179" s="15">
        <f t="shared" si="221"/>
        <v>179930</v>
      </c>
    </row>
    <row r="180" spans="2:11" x14ac:dyDescent="0.35">
      <c r="B180" s="13">
        <v>46248</v>
      </c>
      <c r="C180" s="25">
        <v>2500</v>
      </c>
      <c r="D180" s="18">
        <v>72.610159999999993</v>
      </c>
      <c r="E180" s="9">
        <f t="shared" ref="E180:E182" si="234">E179+C180</f>
        <v>3412315</v>
      </c>
      <c r="F180" s="9">
        <f t="shared" si="206"/>
        <v>147388</v>
      </c>
      <c r="G180" s="9">
        <f t="shared" si="207"/>
        <v>99683846</v>
      </c>
      <c r="H180" s="9">
        <f t="shared" ref="H180:H182" si="235">G180-E180-F180</f>
        <v>96124143</v>
      </c>
      <c r="K180" s="15">
        <f t="shared" si="221"/>
        <v>181525.4</v>
      </c>
    </row>
    <row r="181" spans="2:11" x14ac:dyDescent="0.35">
      <c r="B181" s="13">
        <v>46251</v>
      </c>
      <c r="C181" s="25">
        <v>2500</v>
      </c>
      <c r="D181" s="18">
        <v>70.467960000000005</v>
      </c>
      <c r="E181" s="9">
        <f t="shared" si="234"/>
        <v>3414815</v>
      </c>
      <c r="F181" s="9">
        <f t="shared" si="206"/>
        <v>147388</v>
      </c>
      <c r="G181" s="9">
        <f t="shared" si="207"/>
        <v>99683846</v>
      </c>
      <c r="H181" s="9">
        <f t="shared" si="235"/>
        <v>96121643</v>
      </c>
      <c r="K181" s="15">
        <f t="shared" si="221"/>
        <v>176169.90000000002</v>
      </c>
    </row>
    <row r="182" spans="2:11" x14ac:dyDescent="0.35">
      <c r="B182" s="13">
        <v>46252</v>
      </c>
      <c r="C182" s="25">
        <v>5000</v>
      </c>
      <c r="D182" s="18">
        <v>71.108220000000003</v>
      </c>
      <c r="E182" s="9">
        <f t="shared" si="234"/>
        <v>3419815</v>
      </c>
      <c r="F182" s="9">
        <f t="shared" si="206"/>
        <v>147388</v>
      </c>
      <c r="G182" s="9">
        <f t="shared" si="207"/>
        <v>99683846</v>
      </c>
      <c r="H182" s="9">
        <f t="shared" si="235"/>
        <v>96116643</v>
      </c>
      <c r="K182" s="15">
        <f t="shared" si="221"/>
        <v>355541.10000000003</v>
      </c>
    </row>
    <row r="183" spans="2:11" x14ac:dyDescent="0.35">
      <c r="B183" s="13">
        <v>46253</v>
      </c>
      <c r="C183" s="25">
        <v>2500</v>
      </c>
      <c r="D183" s="18">
        <v>71.487960000000001</v>
      </c>
      <c r="E183" s="9">
        <f t="shared" ref="E183" si="236">E182+C183</f>
        <v>3422315</v>
      </c>
      <c r="F183" s="9">
        <f t="shared" si="206"/>
        <v>147388</v>
      </c>
      <c r="G183" s="9">
        <f t="shared" si="207"/>
        <v>99683846</v>
      </c>
      <c r="H183" s="9">
        <f t="shared" ref="H183" si="237">G183-E183-F183</f>
        <v>96114143</v>
      </c>
      <c r="K183" s="15">
        <f t="shared" si="221"/>
        <v>178719.9</v>
      </c>
    </row>
    <row r="184" spans="2:11" x14ac:dyDescent="0.35">
      <c r="B184" s="13"/>
      <c r="C184" s="25"/>
      <c r="D184" s="18"/>
      <c r="E184" s="9"/>
      <c r="F184" s="9"/>
      <c r="G184" s="9"/>
      <c r="H184" s="9"/>
      <c r="K184" s="15">
        <f t="shared" si="221"/>
        <v>0</v>
      </c>
    </row>
    <row r="185" spans="2:11" x14ac:dyDescent="0.35">
      <c r="B185" s="13"/>
      <c r="C185" s="25"/>
      <c r="D185" s="18"/>
      <c r="E185" s="9"/>
      <c r="F185" s="9"/>
      <c r="G185" s="9"/>
      <c r="H185" s="9"/>
      <c r="K185" s="15">
        <f t="shared" si="221"/>
        <v>0</v>
      </c>
    </row>
    <row r="186" spans="2:11" x14ac:dyDescent="0.35">
      <c r="B186" s="13"/>
      <c r="C186" s="25"/>
      <c r="D186" s="18"/>
      <c r="E186" s="9"/>
      <c r="F186" s="9"/>
      <c r="G186" s="9"/>
      <c r="H186" s="9"/>
      <c r="K186" s="15">
        <f t="shared" si="221"/>
        <v>0</v>
      </c>
    </row>
    <row r="187" spans="2:11" x14ac:dyDescent="0.35">
      <c r="B187" s="13"/>
      <c r="C187" s="25"/>
      <c r="D187" s="18"/>
      <c r="E187" s="9"/>
      <c r="F187" s="9"/>
      <c r="G187" s="9"/>
      <c r="H187" s="9"/>
      <c r="K187" s="15">
        <f t="shared" si="221"/>
        <v>0</v>
      </c>
    </row>
    <row r="188" spans="2:11" x14ac:dyDescent="0.35">
      <c r="B188" s="13"/>
      <c r="C188" s="25"/>
      <c r="D188" s="18"/>
      <c r="E188" s="9"/>
      <c r="F188" s="9"/>
      <c r="G188" s="9"/>
      <c r="H188" s="9"/>
      <c r="K188" s="15">
        <f t="shared" si="221"/>
        <v>0</v>
      </c>
    </row>
    <row r="189" spans="2:11" x14ac:dyDescent="0.35">
      <c r="B189" s="13"/>
      <c r="C189" s="25"/>
      <c r="D189" s="18"/>
      <c r="E189" s="9"/>
      <c r="F189" s="9"/>
      <c r="G189" s="9"/>
      <c r="H189" s="9"/>
      <c r="K189" s="15">
        <f t="shared" si="221"/>
        <v>0</v>
      </c>
    </row>
    <row r="190" spans="2:11" x14ac:dyDescent="0.35">
      <c r="B190" s="13"/>
      <c r="C190" s="25"/>
      <c r="D190" s="18"/>
      <c r="E190" s="9"/>
      <c r="F190" s="9"/>
      <c r="G190" s="9"/>
      <c r="H190" s="9"/>
      <c r="K190" s="15">
        <f t="shared" si="221"/>
        <v>0</v>
      </c>
    </row>
    <row r="191" spans="2:11" x14ac:dyDescent="0.35">
      <c r="B191" s="13"/>
      <c r="C191" s="25"/>
      <c r="D191" s="18"/>
      <c r="E191" s="9"/>
      <c r="F191" s="9"/>
      <c r="G191" s="9"/>
      <c r="H191" s="9"/>
      <c r="K191" s="15">
        <f t="shared" si="221"/>
        <v>0</v>
      </c>
    </row>
    <row r="192" spans="2:11" x14ac:dyDescent="0.35">
      <c r="B192" s="13"/>
      <c r="C192" s="25"/>
      <c r="D192" s="18"/>
      <c r="E192" s="9"/>
      <c r="F192" s="9"/>
      <c r="G192" s="9"/>
      <c r="H192" s="9"/>
      <c r="K192" s="15">
        <f t="shared" si="221"/>
        <v>0</v>
      </c>
    </row>
    <row r="193" spans="2:11" x14ac:dyDescent="0.35">
      <c r="B193" s="13"/>
      <c r="C193" s="25"/>
      <c r="D193" s="18"/>
      <c r="E193" s="9"/>
      <c r="F193" s="9"/>
      <c r="G193" s="9"/>
      <c r="H193" s="9"/>
      <c r="K193" s="15">
        <f t="shared" si="221"/>
        <v>0</v>
      </c>
    </row>
    <row r="194" spans="2:11" x14ac:dyDescent="0.35">
      <c r="K194" s="17">
        <f>SUM(K$7:K193)</f>
        <v>842247385.30017531</v>
      </c>
    </row>
    <row r="196" spans="2:11" x14ac:dyDescent="0.35">
      <c r="B196" s="23" t="s">
        <v>0</v>
      </c>
      <c r="C196" s="24"/>
    </row>
    <row r="197" spans="2:11" ht="15.5" x14ac:dyDescent="0.35">
      <c r="B197" s="22" t="s">
        <v>7</v>
      </c>
      <c r="C197" s="30" t="s">
        <v>17</v>
      </c>
    </row>
    <row r="198" spans="2:11" x14ac:dyDescent="0.35">
      <c r="B198" s="16" t="s">
        <v>8</v>
      </c>
      <c r="C198" s="31" t="s">
        <v>19</v>
      </c>
    </row>
    <row r="199" spans="2:11" x14ac:dyDescent="0.35">
      <c r="B199" s="16" t="s">
        <v>9</v>
      </c>
      <c r="C199" s="18" t="s">
        <v>0</v>
      </c>
    </row>
    <row r="200" spans="2:11" x14ac:dyDescent="0.35">
      <c r="B200" s="16" t="s">
        <v>10</v>
      </c>
      <c r="C200" s="18" t="s">
        <v>15</v>
      </c>
    </row>
    <row r="201" spans="2:11" x14ac:dyDescent="0.35">
      <c r="B201" s="16" t="s">
        <v>11</v>
      </c>
      <c r="C201" s="18" t="s">
        <v>16</v>
      </c>
    </row>
    <row r="202" spans="2:11" x14ac:dyDescent="0.35">
      <c r="B202" s="16" t="s">
        <v>12</v>
      </c>
      <c r="C202" s="20" cm="1">
        <f t="array" ref="C202">LOOKUP(2,--1/(C7:C193&lt;&gt;""),C7:C193)</f>
        <v>2500</v>
      </c>
    </row>
    <row r="203" spans="2:11" x14ac:dyDescent="0.35">
      <c r="B203" s="16" t="s">
        <v>4</v>
      </c>
      <c r="C203" s="26" cm="1">
        <f t="array" ref="C203">LOOKUP(2,--1/(D7:D193&lt;&gt;""),D7:D193)</f>
        <v>71.487960000000001</v>
      </c>
    </row>
    <row r="204" spans="2:11" x14ac:dyDescent="0.35">
      <c r="B204" s="16" t="s">
        <v>2</v>
      </c>
      <c r="C204" s="19">
        <f ca="1">TODAY()</f>
        <v>46257</v>
      </c>
    </row>
    <row r="205" spans="2:11" x14ac:dyDescent="0.35">
      <c r="B205" s="16" t="s">
        <v>13</v>
      </c>
      <c r="C205" s="20">
        <f>C3</f>
        <v>3569703</v>
      </c>
    </row>
    <row r="206" spans="2:11" x14ac:dyDescent="0.35">
      <c r="B206" s="16" t="s">
        <v>14</v>
      </c>
      <c r="C206" s="20" cm="1">
        <f t="array" ref="C206">LOOKUP(2,--1/(H7:H193&lt;&gt;""),H7:H193)</f>
        <v>96114143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2026-08-23T19:09:09Z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2026-08-23T19:02:12Z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7fcee5bc-0633-43f3-99fa-89cc82beb95b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