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223 - Buy-backs W08\"/>
    </mc:Choice>
  </mc:AlternateContent>
  <xr:revisionPtr revIDLastSave="0" documentId="13_ncr:1_{9EFB8E56-81E9-434D-B119-FF3EF55FDD85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1" l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C3" i="1"/>
  <c r="C91" i="1" s="1"/>
  <c r="C89" i="1" a="1"/>
  <c r="C89" i="1" s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C88" i="1" a="1"/>
  <c r="C88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E10" i="1" l="1"/>
  <c r="H9" i="1"/>
  <c r="H10" i="1" l="1"/>
  <c r="E11" i="1"/>
  <c r="E12" i="1" l="1"/>
  <c r="H11" i="1"/>
  <c r="E13" i="1" l="1"/>
  <c r="H12" i="1"/>
  <c r="E14" i="1" l="1"/>
  <c r="H13" i="1"/>
  <c r="H14" i="1" l="1"/>
  <c r="E15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H24" i="1" l="1"/>
  <c r="E25" i="1"/>
  <c r="E26" i="1" l="1"/>
  <c r="H25" i="1"/>
  <c r="H26" i="1" l="1"/>
  <c r="E27" i="1"/>
  <c r="H27" i="1" l="1"/>
  <c r="E28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9" i="1" s="1"/>
  <c r="C92" i="1" s="1" a="1"/>
  <c r="C92" i="1" s="1"/>
  <c r="H4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<sst xmlns="http://schemas.openxmlformats.org/spreadsheetml/2006/main" count="28" uniqueCount="23">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</sst>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  <numFmt numFmtId="169" formatCode="0.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4" fontId="0" fillId="0" borderId="0" xfId="0" applyNumberFormat="1"/>
    <xf numFmtId="169" fontId="7" fillId="0" borderId="0" xfId="0" applyNumberFormat="1" applyFont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O1048542"/>
  <sheetViews>
    <sheetView tabSelected="1" topLeftCell="E1" zoomScaleNormal="100" workbookViewId="0">
      <pane ySplit="5" topLeftCell="A35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  <col min="13" max="13" width="10.08984375" bestFit="1" customWidth="1"/>
    <col min="14" max="14" width="11.81640625" bestFit="1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2026130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49" si="2">225902</f>
        <v>225902</v>
      </c>
      <c r="G7" s="9">
        <f t="shared" ref="G7:G49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5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5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5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5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5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5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  <c r="M38" s="32"/>
      <c r="O38" s="33"/>
    </row>
    <row r="39" spans="2:15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  <c r="M39" s="32"/>
    </row>
    <row r="40" spans="2:15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  <c r="M40" s="32"/>
    </row>
    <row r="41" spans="2:15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  <c r="M41" s="32"/>
    </row>
    <row r="42" spans="2:15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  <c r="M42" s="32"/>
    </row>
    <row r="43" spans="2:15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5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5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5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5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80" si="68">C47*D47</f>
        <v>1023458.3999999999</v>
      </c>
    </row>
    <row r="48" spans="2:15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/>
      <c r="C50" s="21"/>
      <c r="D50" s="16"/>
      <c r="E50" s="9"/>
      <c r="F50" s="9"/>
      <c r="G50" s="9"/>
      <c r="H50" s="9"/>
      <c r="K50" s="15">
        <f t="shared" si="68"/>
        <v>0</v>
      </c>
    </row>
    <row r="51" spans="2:11" x14ac:dyDescent="0.35">
      <c r="B51" s="13"/>
      <c r="C51" s="21"/>
      <c r="D51" s="16"/>
      <c r="E51" s="9"/>
      <c r="F51" s="9"/>
      <c r="G51" s="9"/>
      <c r="H51" s="9"/>
      <c r="K51" s="15">
        <f t="shared" si="68"/>
        <v>0</v>
      </c>
    </row>
    <row r="52" spans="2:11" x14ac:dyDescent="0.35">
      <c r="B52" s="13"/>
      <c r="C52" s="21"/>
      <c r="D52" s="16"/>
      <c r="E52" s="9"/>
      <c r="F52" s="9"/>
      <c r="G52" s="9"/>
      <c r="H52" s="9"/>
      <c r="K52" s="15">
        <f t="shared" si="68"/>
        <v>0</v>
      </c>
    </row>
    <row r="53" spans="2:11" x14ac:dyDescent="0.35">
      <c r="B53" s="13"/>
      <c r="C53" s="21"/>
      <c r="D53" s="16"/>
      <c r="E53" s="9"/>
      <c r="F53" s="9"/>
      <c r="G53" s="9"/>
      <c r="H53" s="9"/>
      <c r="K53" s="15">
        <f t="shared" si="68"/>
        <v>0</v>
      </c>
    </row>
    <row r="54" spans="2:11" x14ac:dyDescent="0.35">
      <c r="B54" s="13"/>
      <c r="C54" s="21"/>
      <c r="D54" s="16"/>
      <c r="E54" s="9"/>
      <c r="F54" s="9"/>
      <c r="G54" s="9"/>
      <c r="H54" s="9"/>
      <c r="K54" s="15">
        <f t="shared" si="68"/>
        <v>0</v>
      </c>
    </row>
    <row r="55" spans="2:11" x14ac:dyDescent="0.35">
      <c r="B55" s="13"/>
      <c r="C55" s="21"/>
      <c r="D55" s="16"/>
      <c r="E55" s="9"/>
      <c r="F55" s="9"/>
      <c r="G55" s="9"/>
      <c r="H55" s="9"/>
      <c r="K55" s="15">
        <f t="shared" si="68"/>
        <v>0</v>
      </c>
    </row>
    <row r="56" spans="2:11" x14ac:dyDescent="0.35">
      <c r="B56" s="13"/>
      <c r="C56" s="21"/>
      <c r="D56" s="16"/>
      <c r="E56" s="9"/>
      <c r="F56" s="9"/>
      <c r="G56" s="9"/>
      <c r="H56" s="9"/>
      <c r="K56" s="15">
        <f t="shared" si="68"/>
        <v>0</v>
      </c>
    </row>
    <row r="57" spans="2:11" x14ac:dyDescent="0.35">
      <c r="B57" s="13"/>
      <c r="C57" s="21"/>
      <c r="D57" s="16"/>
      <c r="E57" s="9"/>
      <c r="F57" s="9"/>
      <c r="G57" s="9"/>
      <c r="H57" s="9"/>
      <c r="K57" s="15">
        <f t="shared" si="68"/>
        <v>0</v>
      </c>
    </row>
    <row r="58" spans="2:11" x14ac:dyDescent="0.35">
      <c r="B58" s="13"/>
      <c r="C58" s="21"/>
      <c r="D58" s="16"/>
      <c r="E58" s="9"/>
      <c r="F58" s="9"/>
      <c r="G58" s="9"/>
      <c r="H58" s="9"/>
      <c r="K58" s="15">
        <f t="shared" si="68"/>
        <v>0</v>
      </c>
    </row>
    <row r="59" spans="2:11" x14ac:dyDescent="0.35">
      <c r="B59" s="13"/>
      <c r="C59" s="21"/>
      <c r="D59" s="16"/>
      <c r="E59" s="9"/>
      <c r="F59" s="9"/>
      <c r="G59" s="9"/>
      <c r="H59" s="9"/>
      <c r="K59" s="15">
        <f t="shared" si="68"/>
        <v>0</v>
      </c>
    </row>
    <row r="60" spans="2:11" x14ac:dyDescent="0.35">
      <c r="B60" s="13"/>
      <c r="C60" s="21"/>
      <c r="D60" s="16"/>
      <c r="E60" s="9"/>
      <c r="F60" s="9"/>
      <c r="G60" s="9"/>
      <c r="H60" s="9"/>
      <c r="K60" s="15">
        <f t="shared" si="68"/>
        <v>0</v>
      </c>
    </row>
    <row r="61" spans="2:11" x14ac:dyDescent="0.35">
      <c r="B61" s="13"/>
      <c r="C61" s="21"/>
      <c r="D61" s="16"/>
      <c r="E61" s="9"/>
      <c r="F61" s="9"/>
      <c r="G61" s="9"/>
      <c r="H61" s="9"/>
      <c r="K61" s="15">
        <f t="shared" si="68"/>
        <v>0</v>
      </c>
    </row>
    <row r="62" spans="2:11" x14ac:dyDescent="0.35">
      <c r="B62" s="13"/>
      <c r="C62" s="21"/>
      <c r="D62" s="16"/>
      <c r="E62" s="9"/>
      <c r="F62" s="9"/>
      <c r="G62" s="9"/>
      <c r="H62" s="9"/>
      <c r="K62" s="15">
        <f t="shared" si="68"/>
        <v>0</v>
      </c>
    </row>
    <row r="63" spans="2:11" x14ac:dyDescent="0.35">
      <c r="B63" s="13"/>
      <c r="C63" s="25"/>
      <c r="D63" s="18"/>
      <c r="E63" s="9"/>
      <c r="F63" s="9"/>
      <c r="G63" s="9"/>
      <c r="H63" s="9"/>
      <c r="K63" s="15">
        <f t="shared" si="68"/>
        <v>0</v>
      </c>
    </row>
    <row r="64" spans="2:11" x14ac:dyDescent="0.35">
      <c r="B64" s="13"/>
      <c r="C64" s="21"/>
      <c r="D64" s="16"/>
      <c r="E64" s="9"/>
      <c r="F64" s="9"/>
      <c r="G64" s="9"/>
      <c r="H64" s="9"/>
      <c r="K64" s="15">
        <f t="shared" si="68"/>
        <v>0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68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68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68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68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68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68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68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68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68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68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68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68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6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6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68"/>
        <v>0</v>
      </c>
    </row>
    <row r="81" spans="2:11" x14ac:dyDescent="0.35">
      <c r="K81" s="17">
        <f>SUM(K$7:K80)</f>
        <v>131835771.15530401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65530</v>
      </c>
    </row>
    <row r="89" spans="2:11" x14ac:dyDescent="0.35">
      <c r="B89" s="16" t="s">
        <v>4</v>
      </c>
      <c r="C89" s="26" cm="1">
        <f t="array" ref="C89">LOOKUP(2,--1/(C7:D80&lt;&gt;""),D7:D80)</f>
        <v>73.623555999999994</v>
      </c>
    </row>
    <row r="90" spans="2:11" x14ac:dyDescent="0.35">
      <c r="B90" s="16" t="s">
        <v>2</v>
      </c>
      <c r="C90" s="19">
        <f ca="1">TODAY()</f>
        <v>46075</v>
      </c>
    </row>
    <row r="91" spans="2:11" x14ac:dyDescent="0.35">
      <c r="B91" s="16" t="s">
        <v>13</v>
      </c>
      <c r="C91" s="20">
        <f>C3</f>
        <v>2026130</v>
      </c>
    </row>
    <row r="92" spans="2:11" x14ac:dyDescent="0.35">
      <c r="B92" s="16" t="s">
        <v>14</v>
      </c>
      <c r="C92" s="20" cm="1">
        <f t="array" ref="C92">LOOKUP(2,--1/(H7:H80&lt;&gt;""),H7:H80)</f>
        <v>106075917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2026-02-22T21:14:39Z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2026-02-22T21:14:38Z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1d0bc5e9-b620-4bae-8ec1-48216fe973e9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