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ommon\Securities\ÅTERKÖP\Karnov Group\"/>
    </mc:Choice>
  </mc:AlternateContent>
  <xr:revisionPtr revIDLastSave="0" documentId="8_{C6599422-786B-4BAE-B8EB-40D8DEB910A2}" xr6:coauthVersionLast="47" xr6:coauthVersionMax="47" xr10:uidLastSave="{00000000-0000-0000-0000-000000000000}"/>
  <bookViews>
    <workbookView xWindow="22935" yWindow="705" windowWidth="23985" windowHeight="1956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  <c r="F11" i="1"/>
  <c r="G11" i="1"/>
  <c r="H11" i="1"/>
  <c r="C92" i="1" s="1" a="1"/>
  <c r="C92" i="1" s="1"/>
  <c r="C3" i="1"/>
  <c r="C91" i="1" s="1"/>
  <c r="E10" i="1"/>
  <c r="F10" i="1"/>
  <c r="G10" i="1"/>
  <c r="H10" i="1"/>
  <c r="E9" i="1"/>
  <c r="F9" i="1"/>
  <c r="G9" i="1"/>
  <c r="H9" i="1"/>
  <c r="H8" i="1"/>
  <c r="G8" i="1"/>
  <c r="G7" i="1"/>
  <c r="F8" i="1"/>
  <c r="F7" i="1"/>
  <c r="E8" i="1"/>
  <c r="C88" i="1" a="1"/>
  <c r="C88" i="1" s="1"/>
  <c r="C89" i="1" a="1"/>
  <c r="C89" i="1" s="1"/>
  <c r="L7" i="1"/>
  <c r="K7" i="1"/>
  <c r="H6" i="1" l="1"/>
  <c r="C90" i="1" l="1"/>
  <c r="L77" i="1"/>
  <c r="K77" i="1"/>
  <c r="L78" i="1"/>
  <c r="K75" i="1"/>
  <c r="K76" i="1"/>
  <c r="L76" i="1" s="1"/>
  <c r="K78" i="1"/>
  <c r="K79" i="1"/>
  <c r="L79" i="1" s="1"/>
  <c r="K80" i="1"/>
  <c r="L80" i="1" s="1"/>
  <c r="K64" i="1"/>
  <c r="K65" i="1"/>
  <c r="L65" i="1" s="1"/>
  <c r="K66" i="1"/>
  <c r="L66" i="1" s="1"/>
  <c r="K67" i="1"/>
  <c r="L67" i="1" s="1"/>
  <c r="K68" i="1"/>
  <c r="L68" i="1" s="1"/>
  <c r="K69" i="1"/>
  <c r="L69" i="1" s="1"/>
  <c r="K70" i="1"/>
  <c r="L70" i="1" s="1"/>
  <c r="K71" i="1"/>
  <c r="L71" i="1" s="1"/>
  <c r="K72" i="1"/>
  <c r="L72" i="1" s="1"/>
  <c r="K73" i="1"/>
  <c r="L73" i="1" s="1"/>
  <c r="K74" i="1"/>
  <c r="L74" i="1" s="1"/>
  <c r="K63" i="1"/>
  <c r="L63" i="1" s="1"/>
  <c r="K47" i="1"/>
  <c r="L47" i="1" s="1"/>
  <c r="K48" i="1"/>
  <c r="L48" i="1" s="1"/>
  <c r="K49" i="1"/>
  <c r="L49" i="1" s="1"/>
  <c r="K50" i="1"/>
  <c r="L50" i="1" s="1"/>
  <c r="K51" i="1"/>
  <c r="L51" i="1" s="1"/>
  <c r="K52" i="1"/>
  <c r="L52" i="1" s="1"/>
  <c r="K53" i="1"/>
  <c r="L53" i="1" s="1"/>
  <c r="K54" i="1"/>
  <c r="L54" i="1" s="1"/>
  <c r="K55" i="1"/>
  <c r="L55" i="1" s="1"/>
  <c r="K56" i="1"/>
  <c r="L56" i="1" s="1"/>
  <c r="K57" i="1"/>
  <c r="L57" i="1" s="1"/>
  <c r="K58" i="1"/>
  <c r="L58" i="1" s="1"/>
  <c r="K59" i="1"/>
  <c r="K60" i="1"/>
  <c r="L60" i="1" s="1"/>
  <c r="K61" i="1"/>
  <c r="L61" i="1" s="1"/>
  <c r="K62" i="1"/>
  <c r="L62" i="1" s="1"/>
  <c r="L75" i="1" l="1"/>
  <c r="L64" i="1"/>
  <c r="L59" i="1"/>
  <c r="K29" i="1"/>
  <c r="L29" i="1" s="1"/>
  <c r="K30" i="1"/>
  <c r="L30" i="1" s="1"/>
  <c r="K31" i="1"/>
  <c r="L31" i="1" s="1"/>
  <c r="K32" i="1"/>
  <c r="L32" i="1" s="1"/>
  <c r="K33" i="1"/>
  <c r="L33" i="1" s="1"/>
  <c r="K34" i="1"/>
  <c r="L34" i="1" s="1"/>
  <c r="K35" i="1"/>
  <c r="L35" i="1" s="1"/>
  <c r="K36" i="1"/>
  <c r="L36" i="1" s="1"/>
  <c r="K37" i="1"/>
  <c r="K38" i="1"/>
  <c r="L38" i="1" s="1"/>
  <c r="K39" i="1"/>
  <c r="L39" i="1" s="1"/>
  <c r="K40" i="1"/>
  <c r="L40" i="1" s="1"/>
  <c r="K41" i="1"/>
  <c r="L41" i="1" s="1"/>
  <c r="K42" i="1"/>
  <c r="L42" i="1" s="1"/>
  <c r="K43" i="1"/>
  <c r="L43" i="1" s="1"/>
  <c r="K44" i="1"/>
  <c r="L44" i="1" s="1"/>
  <c r="K45" i="1"/>
  <c r="L45" i="1"/>
  <c r="K46" i="1"/>
  <c r="L46" i="1" s="1"/>
  <c r="K28" i="1"/>
  <c r="L28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K25" i="1"/>
  <c r="L25" i="1" s="1"/>
  <c r="K26" i="1"/>
  <c r="L26" i="1" s="1"/>
  <c r="K27" i="1"/>
  <c r="E7" i="1"/>
  <c r="H7" i="1" s="1"/>
  <c r="K10" i="1"/>
  <c r="L10" i="1" s="1"/>
  <c r="K11" i="1"/>
  <c r="L11" i="1" s="1"/>
  <c r="K12" i="1"/>
  <c r="L12" i="1" s="1"/>
  <c r="K13" i="1"/>
  <c r="L13" i="1" s="1"/>
  <c r="K14" i="1"/>
  <c r="L14" i="1" s="1"/>
  <c r="K8" i="1"/>
  <c r="L8" i="1" s="1"/>
  <c r="L37" i="1" l="1"/>
  <c r="L27" i="1"/>
  <c r="L24" i="1"/>
  <c r="K9" i="1"/>
  <c r="L9" i="1" s="1"/>
  <c r="K81" i="1" l="1"/>
  <c r="L8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<sst xmlns="http://schemas.openxmlformats.org/spreadsheetml/2006/main" count="29" uniqueCount="24">
  <si>
    <t>Repurchase of own shares</t>
  </si>
  <si>
    <t>Transactions</t>
  </si>
  <si>
    <t>Date</t>
  </si>
  <si>
    <t>Number of shares repurchased</t>
  </si>
  <si>
    <t>Average price</t>
  </si>
  <si>
    <t>SEK amount</t>
  </si>
  <si>
    <t>SEK Amount incl. comission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</si>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</sst>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9" fontId="4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3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0" xfId="0" applyFont="1"/>
    <xf numFmtId="165" fontId="5" fillId="0" borderId="2" xfId="1" applyNumberFormat="1" applyFont="1" applyBorder="1"/>
    <xf numFmtId="166" fontId="5" fillId="0" borderId="1" xfId="0" applyNumberFormat="1" applyFont="1" applyBorder="1" applyAlignment="1">
      <alignment horizontal="left"/>
    </xf>
    <xf numFmtId="167" fontId="5" fillId="0" borderId="1" xfId="0" applyNumberFormat="1" applyFont="1" applyBorder="1" applyAlignment="1">
      <alignment horizontal="right"/>
    </xf>
    <xf numFmtId="165" fontId="5" fillId="0" borderId="1" xfId="0" applyNumberFormat="1" applyFont="1" applyBorder="1"/>
    <xf numFmtId="165" fontId="5" fillId="0" borderId="1" xfId="1" applyNumberFormat="1" applyFont="1" applyBorder="1"/>
    <xf numFmtId="0" fontId="5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5" fillId="0" borderId="1" xfId="0" applyNumberFormat="1" applyFont="1" applyBorder="1"/>
    <xf numFmtId="0" fontId="5" fillId="0" borderId="3" xfId="0" applyFont="1" applyBorder="1"/>
    <xf numFmtId="0" fontId="3" fillId="0" borderId="4" xfId="0" applyFont="1" applyBorder="1"/>
    <xf numFmtId="0" fontId="5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5" fillId="0" borderId="1" xfId="0" applyNumberFormat="1" applyFont="1" applyBorder="1"/>
    <xf numFmtId="3" fontId="5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10" fontId="6" fillId="0" borderId="0" xfId="2" applyNumberFormat="1" applyFont="1"/>
    <xf numFmtId="0" fontId="7" fillId="0" borderId="1" xfId="0" applyFont="1" applyBorder="1" applyAlignment="1">
      <alignment horizontal="left" vertical="top"/>
    </xf>
    <xf numFmtId="0" fontId="6" fillId="0" borderId="1" xfId="0" applyFont="1" applyBorder="1"/>
    <xf numFmtId="10" fontId="1" fillId="0" borderId="0" xfId="2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1:L1048542"/>
  <sheetViews>
    <sheetView tabSelected="1" zoomScaleNormal="100" workbookViewId="0">
      <pane ySplit="5" topLeftCell="A66" activePane="bottomLeft" state="frozen"/>
      <selection pane="bottomLeft" activeCell="E96" sqref="E96"/>
    </sheetView>
  </sheetViews>
  <sheetFormatPr defaultRowHeight="15" x14ac:dyDescent="0.25"/>
  <cols>
    <col min="2" max="2" width="36" bestFit="1" customWidth="1"/>
    <col min="3" max="3" width="28.5703125" customWidth="1"/>
    <col min="4" max="4" width="15.7109375" customWidth="1"/>
    <col min="5" max="6" width="20.5703125" customWidth="1"/>
    <col min="7" max="7" width="21.28515625" customWidth="1"/>
    <col min="8" max="8" width="23.42578125" customWidth="1"/>
    <col min="9" max="9" width="3.7109375" customWidth="1"/>
    <col min="10" max="10" width="3.42578125" customWidth="1"/>
    <col min="11" max="11" width="16.7109375" customWidth="1"/>
    <col min="12" max="12" width="14.28515625" customWidth="1"/>
  </cols>
  <sheetData>
    <row r="1" spans="2:12" x14ac:dyDescent="0.25">
      <c r="L1" s="32">
        <v>8.0000000000000004E-4</v>
      </c>
    </row>
    <row r="2" spans="2:12" ht="15.75" x14ac:dyDescent="0.25">
      <c r="B2" s="31" t="s">
        <v>18</v>
      </c>
      <c r="C2" s="1"/>
      <c r="D2" s="1"/>
      <c r="G2" s="2"/>
      <c r="H2" s="2"/>
      <c r="L2" s="35">
        <v>1.2999999999999999E-3</v>
      </c>
    </row>
    <row r="3" spans="2:12" x14ac:dyDescent="0.25">
      <c r="B3" s="3" t="s">
        <v>0</v>
      </c>
      <c r="C3" s="2">
        <f>SUM(C7:C80)+F6</f>
        <v>265248</v>
      </c>
      <c r="H3" s="2"/>
    </row>
    <row r="4" spans="2:12" x14ac:dyDescent="0.25">
      <c r="B4" s="4" t="s">
        <v>1</v>
      </c>
    </row>
    <row r="5" spans="2:12" ht="51" x14ac:dyDescent="0.25">
      <c r="B5" s="5" t="s">
        <v>2</v>
      </c>
      <c r="C5" s="5" t="s">
        <v>3</v>
      </c>
      <c r="D5" s="5" t="s">
        <v>4</v>
      </c>
      <c r="E5" s="5" t="s">
        <v>22</v>
      </c>
      <c r="F5" s="5" t="s">
        <v>19</v>
      </c>
      <c r="G5" s="5" t="s">
        <v>21</v>
      </c>
      <c r="H5" s="5" t="s">
        <v>23</v>
      </c>
      <c r="I5" s="6"/>
      <c r="J5" s="7"/>
      <c r="K5" s="5" t="s">
        <v>5</v>
      </c>
      <c r="L5" s="8" t="s">
        <v>6</v>
      </c>
    </row>
    <row r="6" spans="2:12" x14ac:dyDescent="0.25">
      <c r="B6" s="9" t="s">
        <v>7</v>
      </c>
      <c r="C6" s="10"/>
      <c r="D6" s="11"/>
      <c r="E6" s="10">
        <v>0</v>
      </c>
      <c r="F6" s="10">
        <v>225902</v>
      </c>
      <c r="G6" s="10">
        <v>108102047</v>
      </c>
      <c r="H6" s="10">
        <f>G6-E6-F6</f>
        <v>107876145</v>
      </c>
      <c r="I6" s="12"/>
      <c r="J6" s="12"/>
      <c r="K6" s="13"/>
      <c r="L6" s="13"/>
    </row>
    <row r="7" spans="2:12" x14ac:dyDescent="0.25">
      <c r="B7" s="14">
        <v>46034</v>
      </c>
      <c r="C7" s="10">
        <v>6337</v>
      </c>
      <c r="D7" s="15">
        <v>104.997507</v>
      </c>
      <c r="E7" s="10">
        <f t="shared" ref="E7" si="0">E6+C7</f>
        <v>6337</v>
      </c>
      <c r="F7" s="10">
        <f>225902</f>
        <v>225902</v>
      </c>
      <c r="G7" s="10">
        <f>108102047</f>
        <v>108102047</v>
      </c>
      <c r="H7" s="10">
        <f>G7-E7-F7</f>
        <v>107869808</v>
      </c>
      <c r="I7" s="12"/>
      <c r="J7" s="12"/>
      <c r="K7" s="16">
        <f>C7*D7</f>
        <v>665369.20185900002</v>
      </c>
      <c r="L7" s="17">
        <f>K7*(1+$L$1)</f>
        <v>665901.49722048722</v>
      </c>
    </row>
    <row r="8" spans="2:12" x14ac:dyDescent="0.25">
      <c r="B8" s="14">
        <v>46035</v>
      </c>
      <c r="C8" s="10">
        <v>8778</v>
      </c>
      <c r="D8" s="15">
        <v>105.20057</v>
      </c>
      <c r="E8" s="10">
        <f>E7+C8</f>
        <v>15115</v>
      </c>
      <c r="F8" s="10">
        <f>225902</f>
        <v>225902</v>
      </c>
      <c r="G8" s="10">
        <f>108102047</f>
        <v>108102047</v>
      </c>
      <c r="H8" s="10">
        <f>G8-E8-F8</f>
        <v>107861030</v>
      </c>
      <c r="I8" s="12"/>
      <c r="J8" s="12"/>
      <c r="K8" s="16">
        <f>C8*D8</f>
        <v>923450.60346000001</v>
      </c>
      <c r="L8" s="17">
        <f>K8*(1+$L$1)</f>
        <v>924189.36394276796</v>
      </c>
    </row>
    <row r="9" spans="2:12" x14ac:dyDescent="0.25">
      <c r="B9" s="14">
        <v>46036</v>
      </c>
      <c r="C9" s="10">
        <v>5600</v>
      </c>
      <c r="D9" s="15">
        <v>106.10714299999999</v>
      </c>
      <c r="E9" s="10">
        <f>E8+C9</f>
        <v>20715</v>
      </c>
      <c r="F9" s="10">
        <f>225902</f>
        <v>225902</v>
      </c>
      <c r="G9" s="10">
        <f>108102047</f>
        <v>108102047</v>
      </c>
      <c r="H9" s="10">
        <f>G9-E9-F9</f>
        <v>107855430</v>
      </c>
      <c r="I9" s="12"/>
      <c r="J9" s="12"/>
      <c r="K9" s="16">
        <f t="shared" ref="K9" si="1">C9*D9</f>
        <v>594200.00079999992</v>
      </c>
      <c r="L9" s="17">
        <f t="shared" ref="L9:L14" si="2">K9*(1+$L$1)</f>
        <v>594675.36080063984</v>
      </c>
    </row>
    <row r="10" spans="2:12" x14ac:dyDescent="0.25">
      <c r="B10" s="14">
        <v>46037</v>
      </c>
      <c r="C10" s="23">
        <v>6631</v>
      </c>
      <c r="D10" s="29">
        <v>106.075253</v>
      </c>
      <c r="E10" s="10">
        <f>E9+C10</f>
        <v>27346</v>
      </c>
      <c r="F10" s="10">
        <f>225902</f>
        <v>225902</v>
      </c>
      <c r="G10" s="10">
        <f>108102047</f>
        <v>108102047</v>
      </c>
      <c r="H10" s="10">
        <f>G10-E10-F10</f>
        <v>107848799</v>
      </c>
      <c r="I10" s="12"/>
      <c r="J10" s="12"/>
      <c r="K10" s="16">
        <f t="shared" ref="K10:K14" si="3">C10*D10</f>
        <v>703385.00264299999</v>
      </c>
      <c r="L10" s="17">
        <f t="shared" si="2"/>
        <v>703947.7106451143</v>
      </c>
    </row>
    <row r="11" spans="2:12" x14ac:dyDescent="0.25">
      <c r="B11" s="14">
        <v>46038</v>
      </c>
      <c r="C11" s="23">
        <v>12000</v>
      </c>
      <c r="D11" s="18">
        <v>106.25833299999999</v>
      </c>
      <c r="E11" s="10">
        <f>E10+C11</f>
        <v>39346</v>
      </c>
      <c r="F11" s="10">
        <f>225902</f>
        <v>225902</v>
      </c>
      <c r="G11" s="10">
        <f>108102047</f>
        <v>108102047</v>
      </c>
      <c r="H11" s="10">
        <f>G11-E11-F11</f>
        <v>107836799</v>
      </c>
      <c r="I11" s="12"/>
      <c r="J11" s="12"/>
      <c r="K11" s="16">
        <f t="shared" si="3"/>
        <v>1275099.9959999998</v>
      </c>
      <c r="L11" s="17">
        <f t="shared" si="2"/>
        <v>1276120.0759967996</v>
      </c>
    </row>
    <row r="12" spans="2:12" x14ac:dyDescent="0.25">
      <c r="B12" s="14"/>
      <c r="C12" s="23"/>
      <c r="D12" s="18"/>
      <c r="E12" s="10"/>
      <c r="F12" s="10"/>
      <c r="G12" s="10"/>
      <c r="H12" s="10"/>
      <c r="I12" s="12"/>
      <c r="J12" s="12"/>
      <c r="K12" s="16">
        <f t="shared" si="3"/>
        <v>0</v>
      </c>
      <c r="L12" s="17">
        <f t="shared" si="2"/>
        <v>0</v>
      </c>
    </row>
    <row r="13" spans="2:12" x14ac:dyDescent="0.25">
      <c r="B13" s="14"/>
      <c r="C13" s="23"/>
      <c r="D13" s="18"/>
      <c r="E13" s="10"/>
      <c r="F13" s="10"/>
      <c r="G13" s="10"/>
      <c r="H13" s="10"/>
      <c r="I13" s="12"/>
      <c r="J13" s="12"/>
      <c r="K13" s="16">
        <f t="shared" si="3"/>
        <v>0</v>
      </c>
      <c r="L13" s="17">
        <f t="shared" si="2"/>
        <v>0</v>
      </c>
    </row>
    <row r="14" spans="2:12" x14ac:dyDescent="0.25">
      <c r="B14" s="14"/>
      <c r="C14" s="23"/>
      <c r="D14" s="18"/>
      <c r="E14" s="10"/>
      <c r="F14" s="10"/>
      <c r="G14" s="10"/>
      <c r="H14" s="10"/>
      <c r="I14" s="12"/>
      <c r="J14" s="12"/>
      <c r="K14" s="16">
        <f t="shared" si="3"/>
        <v>0</v>
      </c>
      <c r="L14" s="17">
        <f t="shared" si="2"/>
        <v>0</v>
      </c>
    </row>
    <row r="15" spans="2:12" x14ac:dyDescent="0.25">
      <c r="B15" s="14"/>
      <c r="C15" s="23"/>
      <c r="D15" s="18"/>
      <c r="E15" s="10"/>
      <c r="F15" s="10"/>
      <c r="G15" s="10"/>
      <c r="H15" s="10"/>
      <c r="I15" s="12"/>
      <c r="J15" s="12"/>
      <c r="K15" s="16">
        <f t="shared" ref="K15:K28" si="4">C15*D15</f>
        <v>0</v>
      </c>
      <c r="L15" s="17">
        <f t="shared" ref="L15:L28" si="5">K15*(1+$L$1)</f>
        <v>0</v>
      </c>
    </row>
    <row r="16" spans="2:12" x14ac:dyDescent="0.25">
      <c r="B16" s="14"/>
      <c r="C16" s="23"/>
      <c r="D16" s="18"/>
      <c r="E16" s="10"/>
      <c r="F16" s="10"/>
      <c r="G16" s="10"/>
      <c r="H16" s="10"/>
      <c r="I16" s="12"/>
      <c r="J16" s="12"/>
      <c r="K16" s="16">
        <f t="shared" si="4"/>
        <v>0</v>
      </c>
      <c r="L16" s="17">
        <f t="shared" si="5"/>
        <v>0</v>
      </c>
    </row>
    <row r="17" spans="2:12" x14ac:dyDescent="0.25">
      <c r="B17" s="14"/>
      <c r="C17" s="23"/>
      <c r="D17" s="18"/>
      <c r="E17" s="10"/>
      <c r="F17" s="10"/>
      <c r="G17" s="10"/>
      <c r="H17" s="10"/>
      <c r="I17" s="12"/>
      <c r="J17" s="12"/>
      <c r="K17" s="16">
        <f t="shared" si="4"/>
        <v>0</v>
      </c>
      <c r="L17" s="17">
        <f t="shared" si="5"/>
        <v>0</v>
      </c>
    </row>
    <row r="18" spans="2:12" x14ac:dyDescent="0.25">
      <c r="B18" s="14"/>
      <c r="C18" s="23"/>
      <c r="D18" s="18"/>
      <c r="E18" s="10"/>
      <c r="F18" s="10"/>
      <c r="G18" s="10"/>
      <c r="H18" s="10"/>
      <c r="I18" s="12"/>
      <c r="J18" s="12"/>
      <c r="K18" s="16">
        <f t="shared" si="4"/>
        <v>0</v>
      </c>
      <c r="L18" s="17">
        <f t="shared" si="5"/>
        <v>0</v>
      </c>
    </row>
    <row r="19" spans="2:12" x14ac:dyDescent="0.25">
      <c r="B19" s="14"/>
      <c r="C19" s="23"/>
      <c r="D19" s="18"/>
      <c r="E19" s="10"/>
      <c r="F19" s="10"/>
      <c r="G19" s="10"/>
      <c r="H19" s="10"/>
      <c r="I19" s="12"/>
      <c r="J19" s="12"/>
      <c r="K19" s="16">
        <f t="shared" si="4"/>
        <v>0</v>
      </c>
      <c r="L19" s="17">
        <f t="shared" si="5"/>
        <v>0</v>
      </c>
    </row>
    <row r="20" spans="2:12" x14ac:dyDescent="0.25">
      <c r="B20" s="14"/>
      <c r="C20" s="23"/>
      <c r="D20" s="18"/>
      <c r="E20" s="10"/>
      <c r="F20" s="10"/>
      <c r="G20" s="10"/>
      <c r="H20" s="10"/>
      <c r="I20" s="12"/>
      <c r="J20" s="12"/>
      <c r="K20" s="16">
        <f t="shared" si="4"/>
        <v>0</v>
      </c>
      <c r="L20" s="17">
        <f t="shared" si="5"/>
        <v>0</v>
      </c>
    </row>
    <row r="21" spans="2:12" x14ac:dyDescent="0.25">
      <c r="B21" s="14"/>
      <c r="C21" s="23"/>
      <c r="D21" s="18"/>
      <c r="E21" s="10"/>
      <c r="F21" s="10"/>
      <c r="G21" s="10"/>
      <c r="H21" s="10"/>
      <c r="K21" s="16">
        <f t="shared" si="4"/>
        <v>0</v>
      </c>
      <c r="L21" s="17">
        <f t="shared" si="5"/>
        <v>0</v>
      </c>
    </row>
    <row r="22" spans="2:12" x14ac:dyDescent="0.25">
      <c r="B22" s="14"/>
      <c r="C22" s="23"/>
      <c r="D22" s="18"/>
      <c r="E22" s="10"/>
      <c r="F22" s="10"/>
      <c r="G22" s="10"/>
      <c r="H22" s="10"/>
      <c r="K22" s="16">
        <f t="shared" si="4"/>
        <v>0</v>
      </c>
      <c r="L22" s="17">
        <f t="shared" si="5"/>
        <v>0</v>
      </c>
    </row>
    <row r="23" spans="2:12" x14ac:dyDescent="0.25">
      <c r="B23" s="14"/>
      <c r="C23" s="23"/>
      <c r="D23" s="18"/>
      <c r="E23" s="10"/>
      <c r="F23" s="10"/>
      <c r="G23" s="10"/>
      <c r="H23" s="10"/>
      <c r="K23" s="16">
        <f t="shared" si="4"/>
        <v>0</v>
      </c>
      <c r="L23" s="17">
        <f t="shared" si="5"/>
        <v>0</v>
      </c>
    </row>
    <row r="24" spans="2:12" x14ac:dyDescent="0.25">
      <c r="B24" s="14"/>
      <c r="C24" s="23"/>
      <c r="D24" s="18"/>
      <c r="E24" s="10"/>
      <c r="F24" s="10"/>
      <c r="G24" s="10"/>
      <c r="H24" s="10"/>
      <c r="K24" s="16">
        <f t="shared" si="4"/>
        <v>0</v>
      </c>
      <c r="L24" s="17">
        <f t="shared" si="5"/>
        <v>0</v>
      </c>
    </row>
    <row r="25" spans="2:12" x14ac:dyDescent="0.25">
      <c r="B25" s="14"/>
      <c r="C25" s="23"/>
      <c r="D25" s="18"/>
      <c r="E25" s="10"/>
      <c r="F25" s="10"/>
      <c r="G25" s="10"/>
      <c r="H25" s="10"/>
      <c r="K25" s="16">
        <f t="shared" si="4"/>
        <v>0</v>
      </c>
      <c r="L25" s="17">
        <f t="shared" si="5"/>
        <v>0</v>
      </c>
    </row>
    <row r="26" spans="2:12" x14ac:dyDescent="0.25">
      <c r="B26" s="14"/>
      <c r="C26" s="23"/>
      <c r="D26" s="18"/>
      <c r="E26" s="10"/>
      <c r="F26" s="10"/>
      <c r="G26" s="10"/>
      <c r="H26" s="10"/>
      <c r="K26" s="16">
        <f t="shared" si="4"/>
        <v>0</v>
      </c>
      <c r="L26" s="17">
        <f t="shared" si="5"/>
        <v>0</v>
      </c>
    </row>
    <row r="27" spans="2:12" x14ac:dyDescent="0.25">
      <c r="B27" s="14"/>
      <c r="C27" s="23"/>
      <c r="D27" s="18"/>
      <c r="E27" s="10"/>
      <c r="F27" s="10"/>
      <c r="G27" s="10"/>
      <c r="H27" s="10"/>
      <c r="K27" s="16">
        <f t="shared" si="4"/>
        <v>0</v>
      </c>
      <c r="L27" s="17">
        <f t="shared" si="5"/>
        <v>0</v>
      </c>
    </row>
    <row r="28" spans="2:12" x14ac:dyDescent="0.25">
      <c r="B28" s="14"/>
      <c r="C28" s="23"/>
      <c r="D28" s="18"/>
      <c r="E28" s="10"/>
      <c r="F28" s="10"/>
      <c r="G28" s="10"/>
      <c r="H28" s="10"/>
      <c r="K28" s="16">
        <f t="shared" si="4"/>
        <v>0</v>
      </c>
      <c r="L28" s="17">
        <f t="shared" si="5"/>
        <v>0</v>
      </c>
    </row>
    <row r="29" spans="2:12" x14ac:dyDescent="0.25">
      <c r="B29" s="14"/>
      <c r="C29" s="23"/>
      <c r="D29" s="18"/>
      <c r="E29" s="10"/>
      <c r="F29" s="10"/>
      <c r="G29" s="10"/>
      <c r="H29" s="10"/>
      <c r="K29" s="16">
        <f t="shared" ref="K29:K46" si="6">C29*D29</f>
        <v>0</v>
      </c>
      <c r="L29" s="17">
        <f t="shared" ref="L29:L46" si="7">K29*(1+$L$1)</f>
        <v>0</v>
      </c>
    </row>
    <row r="30" spans="2:12" x14ac:dyDescent="0.25">
      <c r="B30" s="14"/>
      <c r="C30" s="23"/>
      <c r="D30" s="18"/>
      <c r="E30" s="10"/>
      <c r="F30" s="10"/>
      <c r="G30" s="10"/>
      <c r="H30" s="10"/>
      <c r="K30" s="16">
        <f t="shared" si="6"/>
        <v>0</v>
      </c>
      <c r="L30" s="17">
        <f t="shared" si="7"/>
        <v>0</v>
      </c>
    </row>
    <row r="31" spans="2:12" x14ac:dyDescent="0.25">
      <c r="B31" s="14"/>
      <c r="C31" s="23"/>
      <c r="D31" s="18"/>
      <c r="E31" s="10"/>
      <c r="F31" s="10"/>
      <c r="G31" s="10"/>
      <c r="H31" s="10"/>
      <c r="K31" s="16">
        <f t="shared" si="6"/>
        <v>0</v>
      </c>
      <c r="L31" s="17">
        <f t="shared" si="7"/>
        <v>0</v>
      </c>
    </row>
    <row r="32" spans="2:12" x14ac:dyDescent="0.25">
      <c r="B32" s="14"/>
      <c r="C32" s="23"/>
      <c r="D32" s="18"/>
      <c r="E32" s="10"/>
      <c r="F32" s="10"/>
      <c r="G32" s="10"/>
      <c r="H32" s="10"/>
      <c r="K32" s="16">
        <f t="shared" si="6"/>
        <v>0</v>
      </c>
      <c r="L32" s="17">
        <f t="shared" si="7"/>
        <v>0</v>
      </c>
    </row>
    <row r="33" spans="2:12" x14ac:dyDescent="0.25">
      <c r="B33" s="14"/>
      <c r="C33" s="23"/>
      <c r="D33" s="18"/>
      <c r="E33" s="10"/>
      <c r="F33" s="10"/>
      <c r="G33" s="10"/>
      <c r="H33" s="10"/>
      <c r="K33" s="16">
        <f t="shared" si="6"/>
        <v>0</v>
      </c>
      <c r="L33" s="17">
        <f t="shared" si="7"/>
        <v>0</v>
      </c>
    </row>
    <row r="34" spans="2:12" x14ac:dyDescent="0.25">
      <c r="B34" s="14"/>
      <c r="C34" s="23"/>
      <c r="D34" s="18"/>
      <c r="E34" s="10"/>
      <c r="F34" s="10"/>
      <c r="G34" s="10"/>
      <c r="H34" s="10"/>
      <c r="K34" s="16">
        <f t="shared" si="6"/>
        <v>0</v>
      </c>
      <c r="L34" s="17">
        <f t="shared" si="7"/>
        <v>0</v>
      </c>
    </row>
    <row r="35" spans="2:12" x14ac:dyDescent="0.25">
      <c r="B35" s="14"/>
      <c r="C35" s="23"/>
      <c r="D35" s="18"/>
      <c r="E35" s="10"/>
      <c r="F35" s="10"/>
      <c r="G35" s="10"/>
      <c r="H35" s="10"/>
      <c r="K35" s="16">
        <f t="shared" si="6"/>
        <v>0</v>
      </c>
      <c r="L35" s="17">
        <f t="shared" si="7"/>
        <v>0</v>
      </c>
    </row>
    <row r="36" spans="2:12" x14ac:dyDescent="0.25">
      <c r="B36" s="14"/>
      <c r="C36" s="23"/>
      <c r="D36" s="18"/>
      <c r="E36" s="10"/>
      <c r="F36" s="10"/>
      <c r="G36" s="10"/>
      <c r="H36" s="10"/>
      <c r="K36" s="16">
        <f t="shared" si="6"/>
        <v>0</v>
      </c>
      <c r="L36" s="17">
        <f t="shared" si="7"/>
        <v>0</v>
      </c>
    </row>
    <row r="37" spans="2:12" x14ac:dyDescent="0.25">
      <c r="B37" s="14"/>
      <c r="C37" s="23"/>
      <c r="D37" s="18"/>
      <c r="E37" s="10"/>
      <c r="F37" s="10"/>
      <c r="G37" s="10"/>
      <c r="H37" s="10"/>
      <c r="K37" s="16">
        <f t="shared" si="6"/>
        <v>0</v>
      </c>
      <c r="L37" s="17">
        <f t="shared" si="7"/>
        <v>0</v>
      </c>
    </row>
    <row r="38" spans="2:12" x14ac:dyDescent="0.25">
      <c r="B38" s="14"/>
      <c r="C38" s="23"/>
      <c r="D38" s="18"/>
      <c r="E38" s="10"/>
      <c r="F38" s="10"/>
      <c r="G38" s="10"/>
      <c r="H38" s="10"/>
      <c r="K38" s="16">
        <f t="shared" si="6"/>
        <v>0</v>
      </c>
      <c r="L38" s="17">
        <f t="shared" si="7"/>
        <v>0</v>
      </c>
    </row>
    <row r="39" spans="2:12" x14ac:dyDescent="0.25">
      <c r="B39" s="14"/>
      <c r="C39" s="23"/>
      <c r="D39" s="18"/>
      <c r="E39" s="10"/>
      <c r="F39" s="10"/>
      <c r="G39" s="10"/>
      <c r="H39" s="10"/>
      <c r="K39" s="16">
        <f t="shared" si="6"/>
        <v>0</v>
      </c>
      <c r="L39" s="17">
        <f t="shared" si="7"/>
        <v>0</v>
      </c>
    </row>
    <row r="40" spans="2:12" x14ac:dyDescent="0.25">
      <c r="B40" s="14"/>
      <c r="C40" s="23"/>
      <c r="D40" s="18"/>
      <c r="E40" s="10"/>
      <c r="F40" s="10"/>
      <c r="G40" s="10"/>
      <c r="H40" s="10"/>
      <c r="K40" s="16">
        <f t="shared" si="6"/>
        <v>0</v>
      </c>
      <c r="L40" s="17">
        <f t="shared" si="7"/>
        <v>0</v>
      </c>
    </row>
    <row r="41" spans="2:12" x14ac:dyDescent="0.25">
      <c r="B41" s="14"/>
      <c r="C41" s="23"/>
      <c r="D41" s="18"/>
      <c r="E41" s="10"/>
      <c r="F41" s="10"/>
      <c r="G41" s="10"/>
      <c r="H41" s="10"/>
      <c r="K41" s="16">
        <f t="shared" si="6"/>
        <v>0</v>
      </c>
      <c r="L41" s="17">
        <f t="shared" si="7"/>
        <v>0</v>
      </c>
    </row>
    <row r="42" spans="2:12" x14ac:dyDescent="0.25">
      <c r="B42" s="14"/>
      <c r="C42" s="23"/>
      <c r="D42" s="18"/>
      <c r="E42" s="10"/>
      <c r="F42" s="10"/>
      <c r="G42" s="10"/>
      <c r="H42" s="10"/>
      <c r="K42" s="16">
        <f t="shared" si="6"/>
        <v>0</v>
      </c>
      <c r="L42" s="17">
        <f t="shared" si="7"/>
        <v>0</v>
      </c>
    </row>
    <row r="43" spans="2:12" x14ac:dyDescent="0.25">
      <c r="B43" s="14"/>
      <c r="C43" s="23"/>
      <c r="D43" s="18"/>
      <c r="E43" s="10"/>
      <c r="F43" s="10"/>
      <c r="G43" s="10"/>
      <c r="H43" s="10"/>
      <c r="K43" s="16">
        <f t="shared" si="6"/>
        <v>0</v>
      </c>
      <c r="L43" s="17">
        <f t="shared" si="7"/>
        <v>0</v>
      </c>
    </row>
    <row r="44" spans="2:12" x14ac:dyDescent="0.25">
      <c r="B44" s="14"/>
      <c r="C44" s="23"/>
      <c r="D44" s="18"/>
      <c r="E44" s="10"/>
      <c r="F44" s="10"/>
      <c r="G44" s="10"/>
      <c r="H44" s="10"/>
      <c r="K44" s="16">
        <f t="shared" si="6"/>
        <v>0</v>
      </c>
      <c r="L44" s="17">
        <f t="shared" si="7"/>
        <v>0</v>
      </c>
    </row>
    <row r="45" spans="2:12" x14ac:dyDescent="0.25">
      <c r="B45" s="14"/>
      <c r="C45" s="27"/>
      <c r="D45" s="18"/>
      <c r="E45" s="10"/>
      <c r="F45" s="10"/>
      <c r="G45" s="10"/>
      <c r="H45" s="10"/>
      <c r="K45" s="16">
        <f t="shared" si="6"/>
        <v>0</v>
      </c>
      <c r="L45" s="17">
        <f t="shared" si="7"/>
        <v>0</v>
      </c>
    </row>
    <row r="46" spans="2:12" x14ac:dyDescent="0.25">
      <c r="B46" s="14"/>
      <c r="C46" s="23"/>
      <c r="D46" s="18"/>
      <c r="E46" s="10"/>
      <c r="F46" s="10"/>
      <c r="G46" s="10"/>
      <c r="H46" s="10"/>
      <c r="K46" s="16">
        <f t="shared" si="6"/>
        <v>0</v>
      </c>
      <c r="L46" s="17">
        <f t="shared" si="7"/>
        <v>0</v>
      </c>
    </row>
    <row r="47" spans="2:12" x14ac:dyDescent="0.25">
      <c r="B47" s="14"/>
      <c r="C47" s="27"/>
      <c r="D47" s="18"/>
      <c r="E47" s="10"/>
      <c r="F47" s="10"/>
      <c r="G47" s="10"/>
      <c r="H47" s="10"/>
      <c r="K47" s="16">
        <f t="shared" ref="K47:K80" si="8">C47*D47</f>
        <v>0</v>
      </c>
      <c r="L47" s="17">
        <f t="shared" ref="L47:L80" si="9">K47*(1+$L$1)</f>
        <v>0</v>
      </c>
    </row>
    <row r="48" spans="2:12" x14ac:dyDescent="0.25">
      <c r="B48" s="14"/>
      <c r="C48" s="27"/>
      <c r="D48" s="18"/>
      <c r="E48" s="10"/>
      <c r="F48" s="10"/>
      <c r="G48" s="10"/>
      <c r="H48" s="10"/>
      <c r="K48" s="16">
        <f t="shared" si="8"/>
        <v>0</v>
      </c>
      <c r="L48" s="17">
        <f t="shared" si="9"/>
        <v>0</v>
      </c>
    </row>
    <row r="49" spans="2:12" x14ac:dyDescent="0.25">
      <c r="B49" s="14"/>
      <c r="C49" s="23"/>
      <c r="D49" s="18"/>
      <c r="E49" s="10"/>
      <c r="F49" s="10"/>
      <c r="G49" s="10"/>
      <c r="H49" s="10"/>
      <c r="K49" s="16">
        <f t="shared" si="8"/>
        <v>0</v>
      </c>
      <c r="L49" s="17">
        <f t="shared" si="9"/>
        <v>0</v>
      </c>
    </row>
    <row r="50" spans="2:12" x14ac:dyDescent="0.25">
      <c r="B50" s="14"/>
      <c r="C50" s="23"/>
      <c r="D50" s="18"/>
      <c r="E50" s="10"/>
      <c r="F50" s="10"/>
      <c r="G50" s="10"/>
      <c r="H50" s="10"/>
      <c r="K50" s="16">
        <f t="shared" si="8"/>
        <v>0</v>
      </c>
      <c r="L50" s="17">
        <f t="shared" si="9"/>
        <v>0</v>
      </c>
    </row>
    <row r="51" spans="2:12" x14ac:dyDescent="0.25">
      <c r="B51" s="14"/>
      <c r="C51" s="23"/>
      <c r="D51" s="18"/>
      <c r="E51" s="10"/>
      <c r="F51" s="10"/>
      <c r="G51" s="10"/>
      <c r="H51" s="10"/>
      <c r="K51" s="16">
        <f t="shared" si="8"/>
        <v>0</v>
      </c>
      <c r="L51" s="17">
        <f t="shared" si="9"/>
        <v>0</v>
      </c>
    </row>
    <row r="52" spans="2:12" x14ac:dyDescent="0.25">
      <c r="B52" s="14"/>
      <c r="C52" s="23"/>
      <c r="D52" s="18"/>
      <c r="E52" s="10"/>
      <c r="F52" s="10"/>
      <c r="G52" s="10"/>
      <c r="H52" s="10"/>
      <c r="K52" s="16">
        <f t="shared" si="8"/>
        <v>0</v>
      </c>
      <c r="L52" s="17">
        <f t="shared" si="9"/>
        <v>0</v>
      </c>
    </row>
    <row r="53" spans="2:12" x14ac:dyDescent="0.25">
      <c r="B53" s="14"/>
      <c r="C53" s="23"/>
      <c r="D53" s="18"/>
      <c r="E53" s="10"/>
      <c r="F53" s="10"/>
      <c r="G53" s="10"/>
      <c r="H53" s="10"/>
      <c r="K53" s="16">
        <f t="shared" si="8"/>
        <v>0</v>
      </c>
      <c r="L53" s="17">
        <f t="shared" si="9"/>
        <v>0</v>
      </c>
    </row>
    <row r="54" spans="2:12" x14ac:dyDescent="0.25">
      <c r="B54" s="14"/>
      <c r="C54" s="23"/>
      <c r="D54" s="18"/>
      <c r="E54" s="10"/>
      <c r="F54" s="10"/>
      <c r="G54" s="10"/>
      <c r="H54" s="10"/>
      <c r="K54" s="16">
        <f t="shared" si="8"/>
        <v>0</v>
      </c>
      <c r="L54" s="17">
        <f t="shared" si="9"/>
        <v>0</v>
      </c>
    </row>
    <row r="55" spans="2:12" x14ac:dyDescent="0.25">
      <c r="B55" s="14"/>
      <c r="C55" s="23"/>
      <c r="D55" s="18"/>
      <c r="E55" s="10"/>
      <c r="F55" s="10"/>
      <c r="G55" s="10"/>
      <c r="H55" s="10"/>
      <c r="K55" s="16">
        <f t="shared" si="8"/>
        <v>0</v>
      </c>
      <c r="L55" s="17">
        <f t="shared" si="9"/>
        <v>0</v>
      </c>
    </row>
    <row r="56" spans="2:12" x14ac:dyDescent="0.25">
      <c r="B56" s="14"/>
      <c r="C56" s="23"/>
      <c r="D56" s="18"/>
      <c r="E56" s="10"/>
      <c r="F56" s="10"/>
      <c r="G56" s="10"/>
      <c r="H56" s="10"/>
      <c r="K56" s="16">
        <f t="shared" si="8"/>
        <v>0</v>
      </c>
      <c r="L56" s="17">
        <f t="shared" si="9"/>
        <v>0</v>
      </c>
    </row>
    <row r="57" spans="2:12" x14ac:dyDescent="0.25">
      <c r="B57" s="14"/>
      <c r="C57" s="23"/>
      <c r="D57" s="18"/>
      <c r="E57" s="10"/>
      <c r="F57" s="10"/>
      <c r="G57" s="10"/>
      <c r="H57" s="10"/>
      <c r="K57" s="16">
        <f t="shared" si="8"/>
        <v>0</v>
      </c>
      <c r="L57" s="17">
        <f t="shared" si="9"/>
        <v>0</v>
      </c>
    </row>
    <row r="58" spans="2:12" x14ac:dyDescent="0.25">
      <c r="B58" s="14"/>
      <c r="C58" s="23"/>
      <c r="D58" s="18"/>
      <c r="E58" s="10"/>
      <c r="F58" s="10"/>
      <c r="G58" s="10"/>
      <c r="H58" s="10"/>
      <c r="K58" s="16">
        <f t="shared" si="8"/>
        <v>0</v>
      </c>
      <c r="L58" s="17">
        <f t="shared" si="9"/>
        <v>0</v>
      </c>
    </row>
    <row r="59" spans="2:12" x14ac:dyDescent="0.25">
      <c r="B59" s="14"/>
      <c r="C59" s="23"/>
      <c r="D59" s="18"/>
      <c r="E59" s="10"/>
      <c r="F59" s="10"/>
      <c r="G59" s="10"/>
      <c r="H59" s="10"/>
      <c r="K59" s="16">
        <f t="shared" si="8"/>
        <v>0</v>
      </c>
      <c r="L59" s="17">
        <f t="shared" si="9"/>
        <v>0</v>
      </c>
    </row>
    <row r="60" spans="2:12" x14ac:dyDescent="0.25">
      <c r="B60" s="14"/>
      <c r="C60" s="23"/>
      <c r="D60" s="18"/>
      <c r="E60" s="10"/>
      <c r="F60" s="10"/>
      <c r="G60" s="10"/>
      <c r="H60" s="10"/>
      <c r="K60" s="16">
        <f t="shared" si="8"/>
        <v>0</v>
      </c>
      <c r="L60" s="17">
        <f t="shared" si="9"/>
        <v>0</v>
      </c>
    </row>
    <row r="61" spans="2:12" x14ac:dyDescent="0.25">
      <c r="B61" s="14"/>
      <c r="C61" s="23"/>
      <c r="D61" s="18"/>
      <c r="E61" s="10"/>
      <c r="F61" s="10"/>
      <c r="G61" s="10"/>
      <c r="H61" s="10"/>
      <c r="K61" s="16">
        <f t="shared" si="8"/>
        <v>0</v>
      </c>
      <c r="L61" s="17">
        <f t="shared" si="9"/>
        <v>0</v>
      </c>
    </row>
    <row r="62" spans="2:12" x14ac:dyDescent="0.25">
      <c r="B62" s="14"/>
      <c r="C62" s="23"/>
      <c r="D62" s="18"/>
      <c r="E62" s="10"/>
      <c r="F62" s="10"/>
      <c r="G62" s="10"/>
      <c r="H62" s="10"/>
      <c r="K62" s="16">
        <f t="shared" si="8"/>
        <v>0</v>
      </c>
      <c r="L62" s="17">
        <f t="shared" si="9"/>
        <v>0</v>
      </c>
    </row>
    <row r="63" spans="2:12" x14ac:dyDescent="0.25">
      <c r="B63" s="14"/>
      <c r="C63" s="27"/>
      <c r="D63" s="20"/>
      <c r="E63" s="10"/>
      <c r="F63" s="10"/>
      <c r="G63" s="10"/>
      <c r="H63" s="10"/>
      <c r="K63" s="16">
        <f t="shared" si="8"/>
        <v>0</v>
      </c>
      <c r="L63" s="17">
        <f t="shared" si="9"/>
        <v>0</v>
      </c>
    </row>
    <row r="64" spans="2:12" x14ac:dyDescent="0.25">
      <c r="B64" s="14"/>
      <c r="C64" s="23"/>
      <c r="D64" s="18"/>
      <c r="E64" s="10"/>
      <c r="F64" s="10"/>
      <c r="G64" s="10"/>
      <c r="H64" s="10"/>
      <c r="K64" s="16">
        <f t="shared" si="8"/>
        <v>0</v>
      </c>
      <c r="L64" s="17">
        <f t="shared" si="9"/>
        <v>0</v>
      </c>
    </row>
    <row r="65" spans="2:12" x14ac:dyDescent="0.25">
      <c r="B65" s="14"/>
      <c r="C65" s="23"/>
      <c r="D65" s="18"/>
      <c r="E65" s="10"/>
      <c r="F65" s="10"/>
      <c r="G65" s="10"/>
      <c r="H65" s="10"/>
      <c r="K65" s="16">
        <f t="shared" si="8"/>
        <v>0</v>
      </c>
      <c r="L65" s="17">
        <f t="shared" si="9"/>
        <v>0</v>
      </c>
    </row>
    <row r="66" spans="2:12" x14ac:dyDescent="0.25">
      <c r="B66" s="14"/>
      <c r="C66" s="23"/>
      <c r="D66" s="18"/>
      <c r="E66" s="10"/>
      <c r="F66" s="10"/>
      <c r="G66" s="10"/>
      <c r="H66" s="10"/>
      <c r="K66" s="16">
        <f t="shared" si="8"/>
        <v>0</v>
      </c>
      <c r="L66" s="17">
        <f t="shared" si="9"/>
        <v>0</v>
      </c>
    </row>
    <row r="67" spans="2:12" x14ac:dyDescent="0.25">
      <c r="B67" s="14"/>
      <c r="C67" s="23"/>
      <c r="D67" s="18"/>
      <c r="E67" s="10"/>
      <c r="F67" s="10"/>
      <c r="G67" s="10"/>
      <c r="H67" s="10"/>
      <c r="K67" s="16">
        <f t="shared" si="8"/>
        <v>0</v>
      </c>
      <c r="L67" s="17">
        <f t="shared" si="9"/>
        <v>0</v>
      </c>
    </row>
    <row r="68" spans="2:12" x14ac:dyDescent="0.25">
      <c r="B68" s="14"/>
      <c r="C68" s="23"/>
      <c r="D68" s="18"/>
      <c r="E68" s="10"/>
      <c r="F68" s="10"/>
      <c r="G68" s="10"/>
      <c r="H68" s="10"/>
      <c r="K68" s="16">
        <f t="shared" si="8"/>
        <v>0</v>
      </c>
      <c r="L68" s="17">
        <f t="shared" si="9"/>
        <v>0</v>
      </c>
    </row>
    <row r="69" spans="2:12" x14ac:dyDescent="0.25">
      <c r="B69" s="14"/>
      <c r="C69" s="23"/>
      <c r="D69" s="18"/>
      <c r="E69" s="10"/>
      <c r="F69" s="10"/>
      <c r="G69" s="10"/>
      <c r="H69" s="10"/>
      <c r="K69" s="16">
        <f t="shared" si="8"/>
        <v>0</v>
      </c>
      <c r="L69" s="17">
        <f t="shared" si="9"/>
        <v>0</v>
      </c>
    </row>
    <row r="70" spans="2:12" x14ac:dyDescent="0.25">
      <c r="B70" s="14"/>
      <c r="C70" s="23"/>
      <c r="D70" s="18"/>
      <c r="E70" s="10"/>
      <c r="F70" s="10"/>
      <c r="G70" s="10"/>
      <c r="H70" s="10"/>
      <c r="K70" s="16">
        <f t="shared" si="8"/>
        <v>0</v>
      </c>
      <c r="L70" s="17">
        <f t="shared" si="9"/>
        <v>0</v>
      </c>
    </row>
    <row r="71" spans="2:12" x14ac:dyDescent="0.25">
      <c r="B71" s="14"/>
      <c r="C71" s="23"/>
      <c r="D71" s="18"/>
      <c r="E71" s="10"/>
      <c r="F71" s="10"/>
      <c r="G71" s="10"/>
      <c r="H71" s="10"/>
      <c r="K71" s="16">
        <f t="shared" si="8"/>
        <v>0</v>
      </c>
      <c r="L71" s="17">
        <f t="shared" si="9"/>
        <v>0</v>
      </c>
    </row>
    <row r="72" spans="2:12" x14ac:dyDescent="0.25">
      <c r="B72" s="14"/>
      <c r="C72" s="23"/>
      <c r="D72" s="18"/>
      <c r="E72" s="10"/>
      <c r="F72" s="10"/>
      <c r="G72" s="10"/>
      <c r="H72" s="10"/>
      <c r="K72" s="16">
        <f t="shared" si="8"/>
        <v>0</v>
      </c>
      <c r="L72" s="17">
        <f t="shared" si="9"/>
        <v>0</v>
      </c>
    </row>
    <row r="73" spans="2:12" x14ac:dyDescent="0.25">
      <c r="B73" s="14"/>
      <c r="C73" s="23"/>
      <c r="D73" s="18"/>
      <c r="E73" s="10"/>
      <c r="F73" s="10"/>
      <c r="G73" s="10"/>
      <c r="H73" s="10"/>
      <c r="K73" s="16">
        <f t="shared" si="8"/>
        <v>0</v>
      </c>
      <c r="L73" s="17">
        <f t="shared" si="9"/>
        <v>0</v>
      </c>
    </row>
    <row r="74" spans="2:12" x14ac:dyDescent="0.25">
      <c r="B74" s="14"/>
      <c r="C74" s="27"/>
      <c r="D74" s="20"/>
      <c r="E74" s="10"/>
      <c r="F74" s="10"/>
      <c r="G74" s="10"/>
      <c r="H74" s="10"/>
      <c r="K74" s="16">
        <f t="shared" si="8"/>
        <v>0</v>
      </c>
      <c r="L74" s="17">
        <f t="shared" si="9"/>
        <v>0</v>
      </c>
    </row>
    <row r="75" spans="2:12" x14ac:dyDescent="0.25">
      <c r="B75" s="14"/>
      <c r="C75" s="27"/>
      <c r="D75" s="20"/>
      <c r="E75" s="10"/>
      <c r="F75" s="10"/>
      <c r="G75" s="10"/>
      <c r="H75" s="10"/>
      <c r="K75" s="16">
        <f t="shared" si="8"/>
        <v>0</v>
      </c>
      <c r="L75" s="17">
        <f t="shared" si="9"/>
        <v>0</v>
      </c>
    </row>
    <row r="76" spans="2:12" x14ac:dyDescent="0.25">
      <c r="B76" s="14"/>
      <c r="C76" s="27"/>
      <c r="D76" s="20"/>
      <c r="E76" s="10"/>
      <c r="F76" s="10"/>
      <c r="G76" s="10"/>
      <c r="H76" s="10"/>
      <c r="K76" s="16">
        <f t="shared" si="8"/>
        <v>0</v>
      </c>
      <c r="L76" s="17">
        <f t="shared" si="9"/>
        <v>0</v>
      </c>
    </row>
    <row r="77" spans="2:12" x14ac:dyDescent="0.25">
      <c r="B77" s="14"/>
      <c r="C77" s="27"/>
      <c r="D77" s="20"/>
      <c r="E77" s="10"/>
      <c r="F77" s="10"/>
      <c r="G77" s="10"/>
      <c r="H77" s="10"/>
      <c r="K77" s="16">
        <f>C77*D77</f>
        <v>0</v>
      </c>
      <c r="L77" s="17">
        <f>K77*(1+$L$1)</f>
        <v>0</v>
      </c>
    </row>
    <row r="78" spans="2:12" x14ac:dyDescent="0.25">
      <c r="B78" s="14"/>
      <c r="C78" s="27"/>
      <c r="D78" s="20"/>
      <c r="E78" s="20"/>
      <c r="F78" s="20"/>
      <c r="G78" s="20"/>
      <c r="H78" s="20"/>
      <c r="K78" s="16">
        <f t="shared" si="8"/>
        <v>0</v>
      </c>
      <c r="L78" s="17">
        <f t="shared" si="9"/>
        <v>0</v>
      </c>
    </row>
    <row r="79" spans="2:12" x14ac:dyDescent="0.25">
      <c r="B79" s="14"/>
      <c r="C79" s="27"/>
      <c r="D79" s="20"/>
      <c r="E79" s="20"/>
      <c r="F79" s="20"/>
      <c r="G79" s="20"/>
      <c r="H79" s="20"/>
      <c r="K79" s="16">
        <f t="shared" si="8"/>
        <v>0</v>
      </c>
      <c r="L79" s="17">
        <f t="shared" si="9"/>
        <v>0</v>
      </c>
    </row>
    <row r="80" spans="2:12" x14ac:dyDescent="0.25">
      <c r="B80" s="14"/>
      <c r="C80" s="27"/>
      <c r="D80" s="20"/>
      <c r="E80" s="20"/>
      <c r="F80" s="20"/>
      <c r="G80" s="20"/>
      <c r="H80" s="20"/>
      <c r="K80" s="16">
        <f t="shared" si="8"/>
        <v>0</v>
      </c>
      <c r="L80" s="17">
        <f t="shared" si="9"/>
        <v>0</v>
      </c>
    </row>
    <row r="81" spans="2:12" x14ac:dyDescent="0.25">
      <c r="K81" s="19">
        <f>SUM(K$7:K80)</f>
        <v>4161504.8047619998</v>
      </c>
      <c r="L81" s="19">
        <f>SUM(L$7:L80)</f>
        <v>4164834.008605809</v>
      </c>
    </row>
    <row r="82" spans="2:12" x14ac:dyDescent="0.25">
      <c r="B82" s="25" t="s">
        <v>0</v>
      </c>
      <c r="C82" s="26"/>
    </row>
    <row r="83" spans="2:12" x14ac:dyDescent="0.25">
      <c r="B83" s="24" t="s">
        <v>8</v>
      </c>
      <c r="C83" s="33" t="s">
        <v>18</v>
      </c>
    </row>
    <row r="84" spans="2:12" x14ac:dyDescent="0.25">
      <c r="B84" s="18" t="s">
        <v>9</v>
      </c>
      <c r="C84" s="34" t="s">
        <v>20</v>
      </c>
    </row>
    <row r="85" spans="2:12" x14ac:dyDescent="0.25">
      <c r="B85" s="18" t="s">
        <v>10</v>
      </c>
      <c r="C85" s="20" t="s">
        <v>0</v>
      </c>
    </row>
    <row r="86" spans="2:12" x14ac:dyDescent="0.25">
      <c r="B86" s="18" t="s">
        <v>11</v>
      </c>
      <c r="C86" s="20" t="s">
        <v>16</v>
      </c>
    </row>
    <row r="87" spans="2:12" x14ac:dyDescent="0.25">
      <c r="B87" s="18" t="s">
        <v>12</v>
      </c>
      <c r="C87" s="20" t="s">
        <v>17</v>
      </c>
    </row>
    <row r="88" spans="2:12" x14ac:dyDescent="0.25">
      <c r="B88" s="18" t="s">
        <v>13</v>
      </c>
      <c r="C88" s="22" cm="1">
        <f t="array" ref="C88">LOOKUP(2,--1/(C7:C80&lt;&gt;""),C7:C80)</f>
        <v>12000</v>
      </c>
    </row>
    <row r="89" spans="2:12" x14ac:dyDescent="0.25">
      <c r="B89" s="18" t="s">
        <v>4</v>
      </c>
      <c r="C89" s="28" cm="1">
        <f t="array" ref="C89">LOOKUP(2,--1/(C7:D80&lt;&gt;""),D7:D80)</f>
        <v>106.25833299999999</v>
      </c>
    </row>
    <row r="90" spans="2:12" x14ac:dyDescent="0.25">
      <c r="B90" s="18" t="s">
        <v>2</v>
      </c>
      <c r="C90" s="21">
        <f ca="1">TODAY()</f>
        <v>46038</v>
      </c>
    </row>
    <row r="91" spans="2:12" x14ac:dyDescent="0.25">
      <c r="B91" s="18" t="s">
        <v>14</v>
      </c>
      <c r="C91" s="22">
        <f>C3</f>
        <v>265248</v>
      </c>
    </row>
    <row r="92" spans="2:12" x14ac:dyDescent="0.25">
      <c r="B92" s="18" t="s">
        <v>15</v>
      </c>
      <c r="C92" s="22" cm="1">
        <f t="array" ref="C92">LOOKUP(2,--1/(H7:H80&lt;&gt;""),H7:H80)</f>
        <v>107836799</v>
      </c>
    </row>
    <row r="65502" spans="5:6" x14ac:dyDescent="0.25">
      <c r="E65502" s="10"/>
      <c r="F65502" s="30"/>
    </row>
    <row r="1048542" spans="5:6" x14ac:dyDescent="0.25">
      <c r="E1048542" s="10"/>
      <c r="F1048542" s="30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Emelie Nyberg</cp:lastModifiedBy>
  <dcterms:created xsi:type="dcterms:W3CDTF">2024-01-04T15:42:23Z</dcterms:created>
  <dcterms:modified xsi:type="dcterms:W3CDTF">2026-01-16T16:34:42Z</dcterms:modified>
</cp:coreProperties>
</file>