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Posti 2026\"/>
    </mc:Choice>
  </mc:AlternateContent>
  <xr:revisionPtr revIDLastSave="0" documentId="8_{CB402667-F25A-43A4-AAE8-66AC07499392}" xr6:coauthVersionLast="47" xr6:coauthVersionMax="47" xr10:uidLastSave="{00000000-0000-0000-0000-000000000000}"/>
  <bookViews>
    <workbookView xWindow="1470" yWindow="3690" windowWidth="25125" windowHeight="11295" xr2:uid="{00000000-000D-0000-FFFF-FFFF00000000}"/>
  </bookViews>
  <sheets>
    <sheet name="PO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B13" i="1" s="1"/>
  <c r="D11" i="1"/>
  <c r="E11" i="1" s="1" a="1"/>
  <c r="E11" i="1" s="1"/>
  <c r="G13" i="1" l="1"/>
  <c r="D13" i="1"/>
  <c r="E13" i="1" a="1"/>
  <c r="E13" i="1" s="1"/>
  <c r="G12" i="1"/>
  <c r="D12" i="1"/>
  <c r="E12" i="1" s="1" a="1"/>
  <c r="E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<sst xmlns="http://schemas.openxmlformats.org/spreadsheetml/2006/main" count="361" uniqueCount="94">
  <si>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</si>
  <si>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</si>
  <si>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</si>
  <si>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</si>
  <si>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</si>
  <si>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</si>
  <si>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</si>
  <si>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</si>
  <si>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</si>
  <si>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</si>
  <si>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</si>
  <si>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</si>
  <si>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</si>
  <si>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</si>
  <si>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</si>
  <si>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</si>
  <si>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</si>
  <si>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</si>
  <si>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</si>
  <si>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</si>
  <si>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</si>
  <si>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</si>
  <si>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</si>
  <si>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</si>
  <si>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Posti Group Oyj</t>
  </si>
  <si>
    <t>743700DOHLQIENKTC391</t>
  </si>
  <si>
    <t>FI4000592159</t>
  </si>
  <si>
    <t>Posti Group</t>
  </si>
  <si>
    <t>11.36.21</t>
  </si>
  <si>
    <t>000349265</t>
  </si>
  <si>
    <t>000349264</t>
  </si>
  <si>
    <t>000349263</t>
  </si>
  <si>
    <t>000349262</t>
  </si>
  <si>
    <t>000349267</t>
  </si>
  <si>
    <t>11.45.01</t>
  </si>
  <si>
    <t>000368852</t>
  </si>
  <si>
    <t>11.53.40</t>
  </si>
  <si>
    <t>000385511</t>
  </si>
  <si>
    <t>000385510</t>
  </si>
  <si>
    <t>13.47.58</t>
  </si>
  <si>
    <t>000574992</t>
  </si>
  <si>
    <t>16.22.29</t>
  </si>
  <si>
    <t>000836850</t>
  </si>
  <si>
    <t>000836859</t>
  </si>
  <si>
    <t>000836860</t>
  </si>
  <si>
    <t>12.27.22</t>
  </si>
  <si>
    <t>000382749</t>
  </si>
  <si>
    <t>14.32.19</t>
  </si>
  <si>
    <t>000563917</t>
  </si>
  <si>
    <t>000563916</t>
  </si>
  <si>
    <t>000563915</t>
  </si>
  <si>
    <t>14.32.39</t>
  </si>
  <si>
    <t>000564306</t>
  </si>
  <si>
    <t>17.13.22</t>
  </si>
  <si>
    <t>000837580</t>
  </si>
  <si>
    <t>000837579</t>
  </si>
  <si>
    <t>000837578</t>
  </si>
  <si>
    <t>17.13.36</t>
  </si>
  <si>
    <t>000837915</t>
  </si>
  <si>
    <t>000837914</t>
  </si>
  <si>
    <t>000837913</t>
  </si>
  <si>
    <t>000837912</t>
  </si>
  <si>
    <t>000837918</t>
  </si>
  <si>
    <t>14.03.06</t>
  </si>
  <si>
    <t>000523005</t>
  </si>
  <si>
    <t>15.42.06</t>
  </si>
  <si>
    <t>000676287</t>
  </si>
  <si>
    <t>16.09.48</t>
  </si>
  <si>
    <t>000738823</t>
  </si>
  <si>
    <t>16.14.23</t>
  </si>
  <si>
    <t>000748282</t>
  </si>
  <si>
    <t>16.23.27</t>
  </si>
  <si>
    <t>000766033</t>
  </si>
  <si>
    <t>10.35.45</t>
  </si>
  <si>
    <t>000176296</t>
  </si>
  <si>
    <t>12.25.13</t>
  </si>
  <si>
    <t>000395152</t>
  </si>
  <si>
    <t>000395151</t>
  </si>
  <si>
    <t>000395150</t>
  </si>
  <si>
    <t>000395155</t>
  </si>
  <si>
    <t>000395156</t>
  </si>
  <si>
    <t>15.54.05</t>
  </si>
  <si>
    <t>000714665</t>
  </si>
  <si>
    <t>000714664</t>
  </si>
  <si>
    <t>000714663</t>
  </si>
  <si>
    <t>000714662</t>
  </si>
  <si>
    <t>000714666</t>
  </si>
  <si>
    <t>000714667</t>
  </si>
  <si>
    <t>12.25.21</t>
  </si>
  <si>
    <t>000400658</t>
  </si>
  <si>
    <t>13.19.14</t>
  </si>
  <si>
    <t>000490717</t>
  </si>
  <si>
    <t>16.42.39</t>
  </si>
  <si>
    <t>000677528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</si>
</sst>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8"/>
  <sheetViews>
    <sheetView showGridLines="0" tabSelected="1" zoomScale="80" zoomScaleNormal="80" workbookViewId="0">
      <selection activeCell="D66" sqref="D66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46328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46321</v>
      </c>
      <c r="C9" s="4" t="s">
        <v>26</v>
      </c>
      <c r="D9" s="24">
        <f>SUMIF($B$19:$B$14979,B9,$D$19:$D$14979)</f>
        <v>4000</v>
      </c>
      <c r="E9" s="22" cm="1">
        <f t="array" ref="E9">IFERROR(ROUND((SUMPRODUCT(($B$19:$B$14979=B9)*$D$19:$D$14979*$E$19:$E$14979)/D9)-0.0000000001,4),0)</f>
        <v>12.92</v>
      </c>
      <c r="F9" s="5" t="s">
        <v>7</v>
      </c>
      <c r="G9" s="7">
        <f>COUNTIF($B$19:$B$14979,B9)</f>
        <v>12</v>
      </c>
      <c r="I9" s="9"/>
    </row>
    <row r="10" spans="1:9" s="2" customFormat="1" ht="19.7" customHeight="1">
      <c r="A10" s="4" t="s">
        <v>24</v>
      </c>
      <c r="B10" s="20">
        <f>B9+1</f>
        <v>46322</v>
      </c>
      <c r="C10" s="4" t="s">
        <v>26</v>
      </c>
      <c r="D10" s="7">
        <f>SUMIF($B$19:$B$14979,B10,$D$19:$D$14979)</f>
        <v>4000</v>
      </c>
      <c r="E10" s="22" cm="1">
        <f t="array" ref="E10">IFERROR(ROUND((SUMPRODUCT(($B$19:$B$14979=B10)*$D$19:$D$14979*$E$19:$E$14979)/D10)-0.0000000001,4),0)</f>
        <v>13.069599999999999</v>
      </c>
      <c r="F10" s="5" t="s">
        <v>7</v>
      </c>
      <c r="G10" s="7">
        <f>COUNTIF($B$19:$B$14979,B10)</f>
        <v>13</v>
      </c>
      <c r="I10" s="9"/>
    </row>
    <row r="11" spans="1:9" s="2" customFormat="1" ht="19.7" customHeight="1">
      <c r="A11" s="4" t="s">
        <v>24</v>
      </c>
      <c r="B11" s="20">
        <f t="shared" ref="B11:B13" si="0">B10+1</f>
        <v>46323</v>
      </c>
      <c r="C11" s="4" t="s">
        <v>26</v>
      </c>
      <c r="D11" s="7">
        <f>SUMIF($B$19:$B$14979,B11,$D$19:$D$14979)</f>
        <v>4000</v>
      </c>
      <c r="E11" s="22" cm="1">
        <f t="array" ref="E11">IFERROR(ROUND((SUMPRODUCT(($B$19:$B$14979=B11)*$D$19:$D$14979*$E$19:$E$14979)/D11)-0.0000000001,4),0)</f>
        <v>12.939399999999999</v>
      </c>
      <c r="F11" s="5" t="s">
        <v>7</v>
      </c>
      <c r="G11" s="7">
        <f>COUNTIF($B$19:$B$14979,B11)</f>
        <v>5</v>
      </c>
      <c r="I11" s="9"/>
    </row>
    <row r="12" spans="1:9" s="2" customFormat="1" ht="19.7" customHeight="1">
      <c r="A12" s="4" t="s">
        <v>24</v>
      </c>
      <c r="B12" s="20">
        <f t="shared" si="0"/>
        <v>46324</v>
      </c>
      <c r="C12" s="4" t="s">
        <v>26</v>
      </c>
      <c r="D12" s="7">
        <f>SUMIF($B$19:$B$14979,B12,$D$19:$D$14979)</f>
        <v>4000</v>
      </c>
      <c r="E12" s="22" cm="1">
        <f t="array" ref="E12">IFERROR(ROUND((SUMPRODUCT(($B$19:$B$14979=B12)*$D$19:$D$14979*$E$19:$E$14979)/D12)-0.0000000001,4),0)</f>
        <v>12.574999999999999</v>
      </c>
      <c r="F12" s="5" t="s">
        <v>7</v>
      </c>
      <c r="G12" s="7">
        <f>COUNTIF($B$19:$B$14979,B12)</f>
        <v>12</v>
      </c>
      <c r="I12" s="9"/>
    </row>
    <row r="13" spans="1:9" s="2" customFormat="1" ht="19.7" customHeight="1">
      <c r="A13" s="4" t="s">
        <v>24</v>
      </c>
      <c r="B13" s="20">
        <f t="shared" si="0"/>
        <v>46325</v>
      </c>
      <c r="C13" s="4" t="s">
        <v>26</v>
      </c>
      <c r="D13" s="7">
        <f>SUMIF($B$19:$B$14979,B13,$D$19:$D$14979)</f>
        <v>4000</v>
      </c>
      <c r="E13" s="22" cm="1">
        <f t="array" ref="E13">IFERROR(ROUND((SUMPRODUCT(($B$19:$B$14979=B13)*$D$19:$D$14979*$E$19:$E$14979)/D13)-0.0000000001,4),0)</f>
        <v>12.04</v>
      </c>
      <c r="F13" s="5" t="s">
        <v>7</v>
      </c>
      <c r="G13" s="7">
        <f>COUNTIF($B$19:$B$14979,B13)</f>
        <v>3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27</v>
      </c>
      <c r="B19" s="20">
        <v>46321</v>
      </c>
      <c r="C19" s="5" t="s">
        <v>28</v>
      </c>
      <c r="D19" s="7">
        <v>18</v>
      </c>
      <c r="E19" s="8">
        <v>12.86</v>
      </c>
      <c r="F19" s="5" t="s">
        <v>17</v>
      </c>
      <c r="G19" s="5" t="s">
        <v>7</v>
      </c>
      <c r="H19" s="5" t="s">
        <v>26</v>
      </c>
      <c r="I19" s="5" t="s">
        <v>29</v>
      </c>
      <c r="J19" s="5" t="s">
        <v>19</v>
      </c>
    </row>
    <row r="20" spans="1:10" s="6" customFormat="1" ht="19.7" customHeight="1">
      <c r="A20" s="5" t="s">
        <v>27</v>
      </c>
      <c r="B20" s="20">
        <v>46321</v>
      </c>
      <c r="C20" s="5" t="s">
        <v>28</v>
      </c>
      <c r="D20" s="7">
        <v>139</v>
      </c>
      <c r="E20" s="8">
        <v>12.86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27</v>
      </c>
      <c r="B21" s="20">
        <v>46321</v>
      </c>
      <c r="C21" s="5" t="s">
        <v>28</v>
      </c>
      <c r="D21" s="7">
        <v>91</v>
      </c>
      <c r="E21" s="8">
        <v>12.86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27</v>
      </c>
      <c r="B22" s="20">
        <v>46321</v>
      </c>
      <c r="C22" s="5" t="s">
        <v>28</v>
      </c>
      <c r="D22" s="7">
        <v>274</v>
      </c>
      <c r="E22" s="8">
        <v>12.86</v>
      </c>
      <c r="F22" s="5" t="s">
        <v>17</v>
      </c>
      <c r="G22" s="5" t="s">
        <v>7</v>
      </c>
      <c r="H22" s="5" t="s">
        <v>26</v>
      </c>
      <c r="I22" s="5" t="s">
        <v>32</v>
      </c>
      <c r="J22" s="5" t="s">
        <v>19</v>
      </c>
    </row>
    <row r="23" spans="1:10" s="6" customFormat="1" ht="19.7" customHeight="1">
      <c r="A23" s="5" t="s">
        <v>27</v>
      </c>
      <c r="B23" s="20">
        <v>46321</v>
      </c>
      <c r="C23" s="5" t="s">
        <v>28</v>
      </c>
      <c r="D23" s="7">
        <v>30</v>
      </c>
      <c r="E23" s="8">
        <v>12.86</v>
      </c>
      <c r="F23" s="5" t="s">
        <v>17</v>
      </c>
      <c r="G23" s="5" t="s">
        <v>7</v>
      </c>
      <c r="H23" s="5" t="s">
        <v>26</v>
      </c>
      <c r="I23" s="5" t="s">
        <v>33</v>
      </c>
      <c r="J23" s="5" t="s">
        <v>19</v>
      </c>
    </row>
    <row r="24" spans="1:10" s="6" customFormat="1" ht="19.7" customHeight="1">
      <c r="A24" s="5" t="s">
        <v>27</v>
      </c>
      <c r="B24" s="20">
        <v>46321</v>
      </c>
      <c r="C24" s="5" t="s">
        <v>34</v>
      </c>
      <c r="D24" s="7">
        <v>66</v>
      </c>
      <c r="E24" s="8">
        <v>12.86</v>
      </c>
      <c r="F24" s="5" t="s">
        <v>17</v>
      </c>
      <c r="G24" s="5" t="s">
        <v>7</v>
      </c>
      <c r="H24" s="5" t="s">
        <v>26</v>
      </c>
      <c r="I24" s="5" t="s">
        <v>35</v>
      </c>
      <c r="J24" s="5" t="s">
        <v>19</v>
      </c>
    </row>
    <row r="25" spans="1:10" s="6" customFormat="1" ht="19.7" customHeight="1">
      <c r="A25" s="5" t="s">
        <v>27</v>
      </c>
      <c r="B25" s="20">
        <v>46321</v>
      </c>
      <c r="C25" s="5" t="s">
        <v>36</v>
      </c>
      <c r="D25" s="7">
        <v>502</v>
      </c>
      <c r="E25" s="8">
        <v>12.86</v>
      </c>
      <c r="F25" s="5" t="s">
        <v>17</v>
      </c>
      <c r="G25" s="5" t="s">
        <v>7</v>
      </c>
      <c r="H25" s="5" t="s">
        <v>26</v>
      </c>
      <c r="I25" s="5" t="s">
        <v>37</v>
      </c>
      <c r="J25" s="5" t="s">
        <v>19</v>
      </c>
    </row>
    <row r="26" spans="1:10" s="6" customFormat="1" ht="19.7" customHeight="1">
      <c r="A26" s="5" t="s">
        <v>27</v>
      </c>
      <c r="B26" s="20">
        <v>46321</v>
      </c>
      <c r="C26" s="5" t="s">
        <v>36</v>
      </c>
      <c r="D26" s="7">
        <v>404</v>
      </c>
      <c r="E26" s="8">
        <v>12.86</v>
      </c>
      <c r="F26" s="5" t="s">
        <v>17</v>
      </c>
      <c r="G26" s="5" t="s">
        <v>7</v>
      </c>
      <c r="H26" s="5" t="s">
        <v>26</v>
      </c>
      <c r="I26" s="5" t="s">
        <v>38</v>
      </c>
      <c r="J26" s="5" t="s">
        <v>19</v>
      </c>
    </row>
    <row r="27" spans="1:10" s="6" customFormat="1" ht="19.7" customHeight="1">
      <c r="A27" s="5" t="s">
        <v>27</v>
      </c>
      <c r="B27" s="20">
        <v>46321</v>
      </c>
      <c r="C27" s="5" t="s">
        <v>39</v>
      </c>
      <c r="D27" s="7">
        <v>476</v>
      </c>
      <c r="E27" s="8">
        <v>12.86</v>
      </c>
      <c r="F27" s="5" t="s">
        <v>17</v>
      </c>
      <c r="G27" s="5" t="s">
        <v>7</v>
      </c>
      <c r="H27" s="5" t="s">
        <v>26</v>
      </c>
      <c r="I27" s="5" t="s">
        <v>40</v>
      </c>
      <c r="J27" s="5" t="s">
        <v>19</v>
      </c>
    </row>
    <row r="28" spans="1:10" s="6" customFormat="1" ht="19.7" customHeight="1">
      <c r="A28" s="5" t="s">
        <v>27</v>
      </c>
      <c r="B28" s="20">
        <v>46321</v>
      </c>
      <c r="C28" s="5" t="s">
        <v>41</v>
      </c>
      <c r="D28" s="7">
        <v>1566</v>
      </c>
      <c r="E28" s="8">
        <v>12.98</v>
      </c>
      <c r="F28" s="5" t="s">
        <v>17</v>
      </c>
      <c r="G28" s="5" t="s">
        <v>7</v>
      </c>
      <c r="H28" s="5" t="s">
        <v>26</v>
      </c>
      <c r="I28" s="5" t="s">
        <v>42</v>
      </c>
      <c r="J28" s="5" t="s">
        <v>19</v>
      </c>
    </row>
    <row r="29" spans="1:10" s="6" customFormat="1" ht="19.7" customHeight="1">
      <c r="A29" s="5" t="s">
        <v>27</v>
      </c>
      <c r="B29" s="20">
        <v>46321</v>
      </c>
      <c r="C29" s="5" t="s">
        <v>41</v>
      </c>
      <c r="D29" s="7">
        <v>238</v>
      </c>
      <c r="E29" s="8">
        <v>12.98</v>
      </c>
      <c r="F29" s="5" t="s">
        <v>17</v>
      </c>
      <c r="G29" s="5" t="s">
        <v>7</v>
      </c>
      <c r="H29" s="5" t="s">
        <v>26</v>
      </c>
      <c r="I29" s="5" t="s">
        <v>43</v>
      </c>
      <c r="J29" s="5" t="s">
        <v>19</v>
      </c>
    </row>
    <row r="30" spans="1:10" s="6" customFormat="1" ht="19.7" customHeight="1">
      <c r="A30" s="5" t="s">
        <v>27</v>
      </c>
      <c r="B30" s="20">
        <v>46321</v>
      </c>
      <c r="C30" s="5" t="s">
        <v>41</v>
      </c>
      <c r="D30" s="7">
        <v>196</v>
      </c>
      <c r="E30" s="8">
        <v>12.98</v>
      </c>
      <c r="F30" s="5" t="s">
        <v>17</v>
      </c>
      <c r="G30" s="5" t="s">
        <v>7</v>
      </c>
      <c r="H30" s="5" t="s">
        <v>26</v>
      </c>
      <c r="I30" s="5" t="s">
        <v>44</v>
      </c>
      <c r="J30" s="5" t="s">
        <v>19</v>
      </c>
    </row>
    <row r="31" spans="1:10" s="6" customFormat="1" ht="19.7" customHeight="1">
      <c r="A31" s="5" t="s">
        <v>27</v>
      </c>
      <c r="B31" s="20">
        <v>46322</v>
      </c>
      <c r="C31" s="5" t="s">
        <v>45</v>
      </c>
      <c r="D31" s="7">
        <v>10</v>
      </c>
      <c r="E31" s="8">
        <v>12.92</v>
      </c>
      <c r="F31" s="5" t="s">
        <v>17</v>
      </c>
      <c r="G31" s="5" t="s">
        <v>7</v>
      </c>
      <c r="H31" s="5" t="s">
        <v>26</v>
      </c>
      <c r="I31" s="5" t="s">
        <v>46</v>
      </c>
      <c r="J31" s="5" t="s">
        <v>19</v>
      </c>
    </row>
    <row r="32" spans="1:10" s="6" customFormat="1" ht="19.7" customHeight="1">
      <c r="A32" s="5" t="s">
        <v>27</v>
      </c>
      <c r="B32" s="20">
        <v>46322</v>
      </c>
      <c r="C32" s="5" t="s">
        <v>47</v>
      </c>
      <c r="D32" s="7">
        <v>200</v>
      </c>
      <c r="E32" s="8">
        <v>13.06</v>
      </c>
      <c r="F32" s="5" t="s">
        <v>17</v>
      </c>
      <c r="G32" s="5" t="s">
        <v>7</v>
      </c>
      <c r="H32" s="5" t="s">
        <v>26</v>
      </c>
      <c r="I32" s="5" t="s">
        <v>48</v>
      </c>
      <c r="J32" s="5" t="s">
        <v>19</v>
      </c>
    </row>
    <row r="33" spans="1:10" s="6" customFormat="1" ht="19.7" customHeight="1">
      <c r="A33" s="5" t="s">
        <v>27</v>
      </c>
      <c r="B33" s="20">
        <v>46322</v>
      </c>
      <c r="C33" s="5" t="s">
        <v>47</v>
      </c>
      <c r="D33" s="7">
        <v>84</v>
      </c>
      <c r="E33" s="8">
        <v>13.06</v>
      </c>
      <c r="F33" s="5" t="s">
        <v>17</v>
      </c>
      <c r="G33" s="5" t="s">
        <v>7</v>
      </c>
      <c r="H33" s="5" t="s">
        <v>26</v>
      </c>
      <c r="I33" s="5" t="s">
        <v>49</v>
      </c>
      <c r="J33" s="5" t="s">
        <v>19</v>
      </c>
    </row>
    <row r="34" spans="1:10" s="6" customFormat="1" ht="19.7" customHeight="1">
      <c r="A34" s="5" t="s">
        <v>27</v>
      </c>
      <c r="B34" s="20">
        <v>46322</v>
      </c>
      <c r="C34" s="5" t="s">
        <v>47</v>
      </c>
      <c r="D34" s="7">
        <v>55</v>
      </c>
      <c r="E34" s="8">
        <v>13.06</v>
      </c>
      <c r="F34" s="5" t="s">
        <v>17</v>
      </c>
      <c r="G34" s="5" t="s">
        <v>7</v>
      </c>
      <c r="H34" s="5" t="s">
        <v>26</v>
      </c>
      <c r="I34" s="5" t="s">
        <v>50</v>
      </c>
      <c r="J34" s="5" t="s">
        <v>19</v>
      </c>
    </row>
    <row r="35" spans="1:10" s="6" customFormat="1" ht="19.7" customHeight="1">
      <c r="A35" s="5" t="s">
        <v>27</v>
      </c>
      <c r="B35" s="20">
        <v>46322</v>
      </c>
      <c r="C35" s="5" t="s">
        <v>51</v>
      </c>
      <c r="D35" s="7">
        <v>1651</v>
      </c>
      <c r="E35" s="8">
        <v>13.06</v>
      </c>
      <c r="F35" s="5" t="s">
        <v>17</v>
      </c>
      <c r="G35" s="5" t="s">
        <v>7</v>
      </c>
      <c r="H35" s="5" t="s">
        <v>26</v>
      </c>
      <c r="I35" s="5" t="s">
        <v>52</v>
      </c>
      <c r="J35" s="5" t="s">
        <v>19</v>
      </c>
    </row>
    <row r="36" spans="1:10" s="6" customFormat="1" ht="19.7" customHeight="1">
      <c r="A36" s="5" t="s">
        <v>27</v>
      </c>
      <c r="B36" s="20">
        <v>46322</v>
      </c>
      <c r="C36" s="5" t="s">
        <v>53</v>
      </c>
      <c r="D36" s="7">
        <v>575</v>
      </c>
      <c r="E36" s="8">
        <v>13.08</v>
      </c>
      <c r="F36" s="5" t="s">
        <v>17</v>
      </c>
      <c r="G36" s="5" t="s">
        <v>7</v>
      </c>
      <c r="H36" s="5" t="s">
        <v>26</v>
      </c>
      <c r="I36" s="5" t="s">
        <v>54</v>
      </c>
      <c r="J36" s="5" t="s">
        <v>19</v>
      </c>
    </row>
    <row r="37" spans="1:10" s="6" customFormat="1" ht="19.7" customHeight="1">
      <c r="A37" s="5" t="s">
        <v>27</v>
      </c>
      <c r="B37" s="20">
        <v>46322</v>
      </c>
      <c r="C37" s="5" t="s">
        <v>53</v>
      </c>
      <c r="D37" s="7">
        <v>412</v>
      </c>
      <c r="E37" s="8">
        <v>13.08</v>
      </c>
      <c r="F37" s="5" t="s">
        <v>17</v>
      </c>
      <c r="G37" s="5" t="s">
        <v>7</v>
      </c>
      <c r="H37" s="5" t="s">
        <v>26</v>
      </c>
      <c r="I37" s="5" t="s">
        <v>55</v>
      </c>
      <c r="J37" s="5" t="s">
        <v>19</v>
      </c>
    </row>
    <row r="38" spans="1:10" s="6" customFormat="1" ht="19.7" customHeight="1">
      <c r="A38" s="5" t="s">
        <v>27</v>
      </c>
      <c r="B38" s="20">
        <v>46322</v>
      </c>
      <c r="C38" s="5" t="s">
        <v>53</v>
      </c>
      <c r="D38" s="7">
        <v>13</v>
      </c>
      <c r="E38" s="8">
        <v>13.08</v>
      </c>
      <c r="F38" s="5" t="s">
        <v>17</v>
      </c>
      <c r="G38" s="5" t="s">
        <v>7</v>
      </c>
      <c r="H38" s="5" t="s">
        <v>26</v>
      </c>
      <c r="I38" s="5" t="s">
        <v>56</v>
      </c>
      <c r="J38" s="5" t="s">
        <v>19</v>
      </c>
    </row>
    <row r="39" spans="1:10" s="6" customFormat="1" ht="19.7" customHeight="1">
      <c r="A39" s="5" t="s">
        <v>27</v>
      </c>
      <c r="B39" s="20">
        <v>46322</v>
      </c>
      <c r="C39" s="5" t="s">
        <v>57</v>
      </c>
      <c r="D39" s="7">
        <v>290</v>
      </c>
      <c r="E39" s="8">
        <v>13.08</v>
      </c>
      <c r="F39" s="5" t="s">
        <v>17</v>
      </c>
      <c r="G39" s="5" t="s">
        <v>7</v>
      </c>
      <c r="H39" s="5" t="s">
        <v>26</v>
      </c>
      <c r="I39" s="5" t="s">
        <v>58</v>
      </c>
      <c r="J39" s="5" t="s">
        <v>19</v>
      </c>
    </row>
    <row r="40" spans="1:10" s="6" customFormat="1" ht="19.7" customHeight="1">
      <c r="A40" s="5" t="s">
        <v>27</v>
      </c>
      <c r="B40" s="20">
        <v>46322</v>
      </c>
      <c r="C40" s="5" t="s">
        <v>57</v>
      </c>
      <c r="D40" s="7">
        <v>412</v>
      </c>
      <c r="E40" s="8">
        <v>13.08</v>
      </c>
      <c r="F40" s="5" t="s">
        <v>17</v>
      </c>
      <c r="G40" s="5" t="s">
        <v>7</v>
      </c>
      <c r="H40" s="5" t="s">
        <v>26</v>
      </c>
      <c r="I40" s="5" t="s">
        <v>59</v>
      </c>
      <c r="J40" s="5" t="s">
        <v>19</v>
      </c>
    </row>
    <row r="41" spans="1:10" s="6" customFormat="1" ht="19.7" customHeight="1">
      <c r="A41" s="5" t="s">
        <v>27</v>
      </c>
      <c r="B41" s="20">
        <v>46322</v>
      </c>
      <c r="C41" s="5" t="s">
        <v>57</v>
      </c>
      <c r="D41" s="7">
        <v>77</v>
      </c>
      <c r="E41" s="8">
        <v>13.08</v>
      </c>
      <c r="F41" s="5" t="s">
        <v>17</v>
      </c>
      <c r="G41" s="5" t="s">
        <v>7</v>
      </c>
      <c r="H41" s="5" t="s">
        <v>26</v>
      </c>
      <c r="I41" s="5" t="s">
        <v>60</v>
      </c>
      <c r="J41" s="5" t="s">
        <v>19</v>
      </c>
    </row>
    <row r="42" spans="1:10" s="6" customFormat="1" ht="19.7" customHeight="1">
      <c r="A42" s="5" t="s">
        <v>27</v>
      </c>
      <c r="B42" s="20">
        <v>46322</v>
      </c>
      <c r="C42" s="5" t="s">
        <v>57</v>
      </c>
      <c r="D42" s="7">
        <v>75</v>
      </c>
      <c r="E42" s="8">
        <v>13.08</v>
      </c>
      <c r="F42" s="5" t="s">
        <v>17</v>
      </c>
      <c r="G42" s="5" t="s">
        <v>7</v>
      </c>
      <c r="H42" s="5" t="s">
        <v>26</v>
      </c>
      <c r="I42" s="5" t="s">
        <v>61</v>
      </c>
      <c r="J42" s="5" t="s">
        <v>19</v>
      </c>
    </row>
    <row r="43" spans="1:10" s="6" customFormat="1" ht="19.7" customHeight="1">
      <c r="A43" s="5" t="s">
        <v>27</v>
      </c>
      <c r="B43" s="20">
        <v>46322</v>
      </c>
      <c r="C43" s="5" t="s">
        <v>57</v>
      </c>
      <c r="D43" s="7">
        <v>146</v>
      </c>
      <c r="E43" s="8">
        <v>13.08</v>
      </c>
      <c r="F43" s="5" t="s">
        <v>17</v>
      </c>
      <c r="G43" s="5" t="s">
        <v>7</v>
      </c>
      <c r="H43" s="5" t="s">
        <v>26</v>
      </c>
      <c r="I43" s="5" t="s">
        <v>62</v>
      </c>
      <c r="J43" s="5" t="s">
        <v>19</v>
      </c>
    </row>
    <row r="44" spans="1:10" s="6" customFormat="1" ht="19.7" customHeight="1">
      <c r="A44" s="5" t="s">
        <v>27</v>
      </c>
      <c r="B44" s="20">
        <v>46323</v>
      </c>
      <c r="C44" s="5" t="s">
        <v>63</v>
      </c>
      <c r="D44" s="7">
        <v>37</v>
      </c>
      <c r="E44" s="8">
        <v>12.88</v>
      </c>
      <c r="F44" s="5" t="s">
        <v>17</v>
      </c>
      <c r="G44" s="5" t="s">
        <v>7</v>
      </c>
      <c r="H44" s="5" t="s">
        <v>26</v>
      </c>
      <c r="I44" s="5" t="s">
        <v>64</v>
      </c>
      <c r="J44" s="5" t="s">
        <v>19</v>
      </c>
    </row>
    <row r="45" spans="1:10" s="6" customFormat="1" ht="19.7" customHeight="1">
      <c r="A45" s="5" t="s">
        <v>27</v>
      </c>
      <c r="B45" s="20">
        <v>46323</v>
      </c>
      <c r="C45" s="5" t="s">
        <v>65</v>
      </c>
      <c r="D45" s="7">
        <v>50</v>
      </c>
      <c r="E45" s="8">
        <v>12.94</v>
      </c>
      <c r="F45" s="5" t="s">
        <v>17</v>
      </c>
      <c r="G45" s="5" t="s">
        <v>7</v>
      </c>
      <c r="H45" s="5" t="s">
        <v>26</v>
      </c>
      <c r="I45" s="5" t="s">
        <v>66</v>
      </c>
      <c r="J45" s="5" t="s">
        <v>19</v>
      </c>
    </row>
    <row r="46" spans="1:10" s="6" customFormat="1" ht="19.7" customHeight="1">
      <c r="A46" s="5" t="s">
        <v>27</v>
      </c>
      <c r="B46" s="20">
        <v>46323</v>
      </c>
      <c r="C46" s="5" t="s">
        <v>67</v>
      </c>
      <c r="D46" s="7">
        <v>693</v>
      </c>
      <c r="E46" s="8">
        <v>12.94</v>
      </c>
      <c r="F46" s="5" t="s">
        <v>17</v>
      </c>
      <c r="G46" s="5" t="s">
        <v>7</v>
      </c>
      <c r="H46" s="5" t="s">
        <v>26</v>
      </c>
      <c r="I46" s="5" t="s">
        <v>68</v>
      </c>
      <c r="J46" s="5" t="s">
        <v>19</v>
      </c>
    </row>
    <row r="47" spans="1:10" s="6" customFormat="1" ht="19.7" customHeight="1">
      <c r="A47" s="5" t="s">
        <v>27</v>
      </c>
      <c r="B47" s="20">
        <v>46323</v>
      </c>
      <c r="C47" s="5" t="s">
        <v>69</v>
      </c>
      <c r="D47" s="7">
        <v>1220</v>
      </c>
      <c r="E47" s="8">
        <v>12.94</v>
      </c>
      <c r="F47" s="5" t="s">
        <v>17</v>
      </c>
      <c r="G47" s="5" t="s">
        <v>7</v>
      </c>
      <c r="H47" s="5" t="s">
        <v>26</v>
      </c>
      <c r="I47" s="5" t="s">
        <v>70</v>
      </c>
      <c r="J47" s="5" t="s">
        <v>19</v>
      </c>
    </row>
    <row r="48" spans="1:10" s="6" customFormat="1" ht="19.7" customHeight="1">
      <c r="A48" s="5" t="s">
        <v>27</v>
      </c>
      <c r="B48" s="20">
        <v>46323</v>
      </c>
      <c r="C48" s="5" t="s">
        <v>71</v>
      </c>
      <c r="D48" s="7">
        <v>2000</v>
      </c>
      <c r="E48" s="8">
        <v>12.94</v>
      </c>
      <c r="F48" s="5" t="s">
        <v>17</v>
      </c>
      <c r="G48" s="5" t="s">
        <v>7</v>
      </c>
      <c r="H48" s="5" t="s">
        <v>26</v>
      </c>
      <c r="I48" s="5" t="s">
        <v>72</v>
      </c>
      <c r="J48" s="5" t="s">
        <v>19</v>
      </c>
    </row>
    <row r="49" spans="1:10" s="6" customFormat="1" ht="19.7" customHeight="1">
      <c r="A49" s="5" t="s">
        <v>27</v>
      </c>
      <c r="B49" s="20">
        <v>46324</v>
      </c>
      <c r="C49" s="5" t="s">
        <v>73</v>
      </c>
      <c r="D49" s="7">
        <v>1000</v>
      </c>
      <c r="E49" s="8">
        <v>12.56</v>
      </c>
      <c r="F49" s="5" t="s">
        <v>17</v>
      </c>
      <c r="G49" s="5" t="s">
        <v>7</v>
      </c>
      <c r="H49" s="5" t="s">
        <v>26</v>
      </c>
      <c r="I49" s="5" t="s">
        <v>74</v>
      </c>
      <c r="J49" s="5" t="s">
        <v>19</v>
      </c>
    </row>
    <row r="50" spans="1:10" s="6" customFormat="1" ht="19.7" customHeight="1">
      <c r="A50" s="5" t="s">
        <v>27</v>
      </c>
      <c r="B50" s="20">
        <v>46324</v>
      </c>
      <c r="C50" s="5" t="s">
        <v>75</v>
      </c>
      <c r="D50" s="7">
        <v>73</v>
      </c>
      <c r="E50" s="8">
        <v>12.66</v>
      </c>
      <c r="F50" s="5" t="s">
        <v>17</v>
      </c>
      <c r="G50" s="5" t="s">
        <v>7</v>
      </c>
      <c r="H50" s="5" t="s">
        <v>26</v>
      </c>
      <c r="I50" s="5" t="s">
        <v>76</v>
      </c>
      <c r="J50" s="5" t="s">
        <v>19</v>
      </c>
    </row>
    <row r="51" spans="1:10" s="6" customFormat="1" ht="19.7" customHeight="1">
      <c r="A51" s="5" t="s">
        <v>27</v>
      </c>
      <c r="B51" s="20">
        <v>46324</v>
      </c>
      <c r="C51" s="5" t="s">
        <v>75</v>
      </c>
      <c r="D51" s="7">
        <v>83</v>
      </c>
      <c r="E51" s="8">
        <v>12.66</v>
      </c>
      <c r="F51" s="5" t="s">
        <v>17</v>
      </c>
      <c r="G51" s="5" t="s">
        <v>7</v>
      </c>
      <c r="H51" s="5" t="s">
        <v>26</v>
      </c>
      <c r="I51" s="5" t="s">
        <v>77</v>
      </c>
      <c r="J51" s="5" t="s">
        <v>19</v>
      </c>
    </row>
    <row r="52" spans="1:10" s="6" customFormat="1" ht="19.7" customHeight="1">
      <c r="A52" s="5" t="s">
        <v>27</v>
      </c>
      <c r="B52" s="20">
        <v>46324</v>
      </c>
      <c r="C52" s="5" t="s">
        <v>75</v>
      </c>
      <c r="D52" s="7">
        <v>109</v>
      </c>
      <c r="E52" s="8">
        <v>12.66</v>
      </c>
      <c r="F52" s="5" t="s">
        <v>17</v>
      </c>
      <c r="G52" s="5" t="s">
        <v>7</v>
      </c>
      <c r="H52" s="5" t="s">
        <v>26</v>
      </c>
      <c r="I52" s="5" t="s">
        <v>78</v>
      </c>
      <c r="J52" s="5" t="s">
        <v>19</v>
      </c>
    </row>
    <row r="53" spans="1:10" s="6" customFormat="1" ht="19.7" customHeight="1">
      <c r="A53" s="5" t="s">
        <v>27</v>
      </c>
      <c r="B53" s="20">
        <v>46324</v>
      </c>
      <c r="C53" s="5" t="s">
        <v>75</v>
      </c>
      <c r="D53" s="7">
        <v>490</v>
      </c>
      <c r="E53" s="8">
        <v>12.66</v>
      </c>
      <c r="F53" s="5" t="s">
        <v>17</v>
      </c>
      <c r="G53" s="5" t="s">
        <v>7</v>
      </c>
      <c r="H53" s="5" t="s">
        <v>26</v>
      </c>
      <c r="I53" s="5" t="s">
        <v>79</v>
      </c>
      <c r="J53" s="5" t="s">
        <v>19</v>
      </c>
    </row>
    <row r="54" spans="1:10" s="6" customFormat="1" ht="19.7" customHeight="1">
      <c r="A54" s="5" t="s">
        <v>27</v>
      </c>
      <c r="B54" s="20">
        <v>46324</v>
      </c>
      <c r="C54" s="5" t="s">
        <v>75</v>
      </c>
      <c r="D54" s="7">
        <v>245</v>
      </c>
      <c r="E54" s="8">
        <v>12.66</v>
      </c>
      <c r="F54" s="5" t="s">
        <v>17</v>
      </c>
      <c r="G54" s="5" t="s">
        <v>7</v>
      </c>
      <c r="H54" s="5" t="s">
        <v>26</v>
      </c>
      <c r="I54" s="5" t="s">
        <v>80</v>
      </c>
      <c r="J54" s="5" t="s">
        <v>19</v>
      </c>
    </row>
    <row r="55" spans="1:10" s="6" customFormat="1" ht="19.7" customHeight="1">
      <c r="A55" s="5" t="s">
        <v>27</v>
      </c>
      <c r="B55" s="20">
        <v>46324</v>
      </c>
      <c r="C55" s="5" t="s">
        <v>81</v>
      </c>
      <c r="D55" s="7">
        <v>141</v>
      </c>
      <c r="E55" s="8">
        <v>12.54</v>
      </c>
      <c r="F55" s="5" t="s">
        <v>17</v>
      </c>
      <c r="G55" s="5" t="s">
        <v>7</v>
      </c>
      <c r="H55" s="5" t="s">
        <v>26</v>
      </c>
      <c r="I55" s="5" t="s">
        <v>82</v>
      </c>
      <c r="J55" s="5" t="s">
        <v>19</v>
      </c>
    </row>
    <row r="56" spans="1:10" s="6" customFormat="1" ht="19.7" customHeight="1">
      <c r="A56" s="5" t="s">
        <v>27</v>
      </c>
      <c r="B56" s="20">
        <v>46324</v>
      </c>
      <c r="C56" s="5" t="s">
        <v>81</v>
      </c>
      <c r="D56" s="7">
        <v>119</v>
      </c>
      <c r="E56" s="8">
        <v>12.54</v>
      </c>
      <c r="F56" s="5" t="s">
        <v>17</v>
      </c>
      <c r="G56" s="5" t="s">
        <v>7</v>
      </c>
      <c r="H56" s="5" t="s">
        <v>26</v>
      </c>
      <c r="I56" s="5" t="s">
        <v>83</v>
      </c>
      <c r="J56" s="5" t="s">
        <v>19</v>
      </c>
    </row>
    <row r="57" spans="1:10" s="6" customFormat="1" ht="19.7" customHeight="1">
      <c r="A57" s="5" t="s">
        <v>27</v>
      </c>
      <c r="B57" s="20">
        <v>46324</v>
      </c>
      <c r="C57" s="5" t="s">
        <v>81</v>
      </c>
      <c r="D57" s="7">
        <v>162</v>
      </c>
      <c r="E57" s="8">
        <v>12.54</v>
      </c>
      <c r="F57" s="5" t="s">
        <v>17</v>
      </c>
      <c r="G57" s="5" t="s">
        <v>7</v>
      </c>
      <c r="H57" s="5" t="s">
        <v>26</v>
      </c>
      <c r="I57" s="5" t="s">
        <v>84</v>
      </c>
      <c r="J57" s="5" t="s">
        <v>19</v>
      </c>
    </row>
    <row r="58" spans="1:10" s="6" customFormat="1" ht="19.7" customHeight="1">
      <c r="A58" s="5" t="s">
        <v>27</v>
      </c>
      <c r="B58" s="20">
        <v>46324</v>
      </c>
      <c r="C58" s="5" t="s">
        <v>81</v>
      </c>
      <c r="D58" s="7">
        <v>152</v>
      </c>
      <c r="E58" s="8">
        <v>12.54</v>
      </c>
      <c r="F58" s="5" t="s">
        <v>17</v>
      </c>
      <c r="G58" s="5" t="s">
        <v>7</v>
      </c>
      <c r="H58" s="5" t="s">
        <v>26</v>
      </c>
      <c r="I58" s="5" t="s">
        <v>85</v>
      </c>
      <c r="J58" s="5" t="s">
        <v>19</v>
      </c>
    </row>
    <row r="59" spans="1:10" s="6" customFormat="1" ht="19.7" customHeight="1">
      <c r="A59" s="5" t="s">
        <v>27</v>
      </c>
      <c r="B59" s="20">
        <v>46324</v>
      </c>
      <c r="C59" s="5" t="s">
        <v>81</v>
      </c>
      <c r="D59" s="7">
        <v>13</v>
      </c>
      <c r="E59" s="8">
        <v>12.54</v>
      </c>
      <c r="F59" s="5" t="s">
        <v>17</v>
      </c>
      <c r="G59" s="5" t="s">
        <v>7</v>
      </c>
      <c r="H59" s="5" t="s">
        <v>26</v>
      </c>
      <c r="I59" s="5" t="s">
        <v>86</v>
      </c>
      <c r="J59" s="5" t="s">
        <v>19</v>
      </c>
    </row>
    <row r="60" spans="1:10" s="6" customFormat="1" ht="19.7" customHeight="1">
      <c r="A60" s="5" t="s">
        <v>27</v>
      </c>
      <c r="B60" s="20">
        <v>46324</v>
      </c>
      <c r="C60" s="5" t="s">
        <v>81</v>
      </c>
      <c r="D60" s="7">
        <v>1413</v>
      </c>
      <c r="E60" s="8">
        <v>12.54</v>
      </c>
      <c r="F60" s="5" t="s">
        <v>17</v>
      </c>
      <c r="G60" s="5" t="s">
        <v>7</v>
      </c>
      <c r="H60" s="5" t="s">
        <v>26</v>
      </c>
      <c r="I60" s="5" t="s">
        <v>87</v>
      </c>
      <c r="J60" s="5" t="s">
        <v>19</v>
      </c>
    </row>
    <row r="61" spans="1:10" s="6" customFormat="1" ht="19.7" customHeight="1">
      <c r="A61" s="5" t="s">
        <v>27</v>
      </c>
      <c r="B61" s="20">
        <v>46325</v>
      </c>
      <c r="C61" s="5" t="s">
        <v>88</v>
      </c>
      <c r="D61" s="7">
        <v>2000</v>
      </c>
      <c r="E61" s="8">
        <v>11.96</v>
      </c>
      <c r="F61" s="5" t="s">
        <v>17</v>
      </c>
      <c r="G61" s="5" t="s">
        <v>7</v>
      </c>
      <c r="H61" s="5" t="s">
        <v>26</v>
      </c>
      <c r="I61" s="5" t="s">
        <v>89</v>
      </c>
      <c r="J61" s="5" t="s">
        <v>19</v>
      </c>
    </row>
    <row r="62" spans="1:10" s="6" customFormat="1" ht="19.7" customHeight="1">
      <c r="A62" s="5" t="s">
        <v>27</v>
      </c>
      <c r="B62" s="20">
        <v>46325</v>
      </c>
      <c r="C62" s="5" t="s">
        <v>90</v>
      </c>
      <c r="D62" s="7">
        <v>1000</v>
      </c>
      <c r="E62" s="8">
        <v>11.9</v>
      </c>
      <c r="F62" s="5" t="s">
        <v>17</v>
      </c>
      <c r="G62" s="5" t="s">
        <v>7</v>
      </c>
      <c r="H62" s="5" t="s">
        <v>26</v>
      </c>
      <c r="I62" s="5" t="s">
        <v>91</v>
      </c>
      <c r="J62" s="5" t="s">
        <v>19</v>
      </c>
    </row>
    <row r="63" spans="1:10" s="6" customFormat="1" ht="19.7" customHeight="1">
      <c r="A63" s="5" t="s">
        <v>27</v>
      </c>
      <c r="B63" s="20">
        <v>46325</v>
      </c>
      <c r="C63" s="5" t="s">
        <v>92</v>
      </c>
      <c r="D63" s="7">
        <v>1000</v>
      </c>
      <c r="E63" s="8">
        <v>12.34</v>
      </c>
      <c r="F63" s="5" t="s">
        <v>17</v>
      </c>
      <c r="G63" s="5" t="s">
        <v>7</v>
      </c>
      <c r="H63" s="5" t="s">
        <v>26</v>
      </c>
      <c r="I63" s="5" t="s">
        <v>93</v>
      </c>
      <c r="J63" s="5" t="s">
        <v>19</v>
      </c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15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2026-11-02T10:36:09Z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