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Raute 2026\"/>
    </mc:Choice>
  </mc:AlternateContent>
  <xr:revisionPtr revIDLastSave="0" documentId="8_{F13EE12B-B08B-427A-9565-CBABA7A98C60}" xr6:coauthVersionLast="47" xr6:coauthVersionMax="47" xr10:uidLastSave="{00000000-0000-0000-0000-000000000000}"/>
  <bookViews>
    <workbookView xWindow="-29160" yWindow="-360" windowWidth="29040" windowHeight="157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9" i="1"/>
  <c r="E9" i="1" a="1"/>
  <c r="E9" i="1" s="1"/>
  <c r="G9" i="1"/>
  <c r="B10" i="1"/>
  <c r="B11" i="1" s="1"/>
  <c r="G11" i="1" s="1"/>
  <c r="D10" i="1"/>
  <c r="E10" i="1" a="1"/>
  <c r="E10" i="1" s="1"/>
  <c r="G10" i="1"/>
  <c r="D11" i="1" l="1"/>
  <c r="E11" i="1" s="1" a="1"/>
  <c r="E11" i="1" s="1"/>
  <c r="B12" i="1"/>
  <c r="A1" i="1"/>
  <c r="G12" i="1" l="1"/>
  <c r="B13" i="1"/>
  <c r="D12" i="1"/>
  <c r="E12" i="1" a="1"/>
  <c r="E12" i="1" s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<sst xmlns="http://schemas.openxmlformats.org/spreadsheetml/2006/main" count="158" uniqueCount="57">
  <si>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</si>
  <si>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</si>
  <si>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</si>
  <si>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</si>
  <si>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</si>
  <si>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</si>
  <si>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</si>
  <si>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</si>
  <si>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</si>
  <si>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</si>
  <si>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</si>
  <si>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</si>
  <si>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</si>
  <si>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</si>
  <si>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</si>
  <si>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</si>
  <si>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</si>
  <si>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</si>
  <si>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</si>
  <si>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</si>
  <si>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</si>
  <si>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</si>
  <si>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</si>
  <si>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</si>
  <si>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</si>
  <si>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</si>
  <si>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</si>
  <si>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13.53.17</t>
  </si>
  <si>
    <t>000467636</t>
  </si>
  <si>
    <t>10.37.04</t>
  </si>
  <si>
    <t>000170412</t>
  </si>
  <si>
    <t>11.07.12</t>
  </si>
  <si>
    <t>000217107</t>
  </si>
  <si>
    <t>11.54.05</t>
  </si>
  <si>
    <t>000292131</t>
  </si>
  <si>
    <t>11.59.59</t>
  </si>
  <si>
    <t>000301249</t>
  </si>
  <si>
    <t>14.37.07</t>
  </si>
  <si>
    <t>000505083</t>
  </si>
  <si>
    <t>000505084</t>
  </si>
  <si>
    <t>17.35.36</t>
  </si>
  <si>
    <t>000782431</t>
  </si>
  <si>
    <t>11.39.43</t>
  </si>
  <si>
    <t>000241549</t>
  </si>
  <si>
    <t>000241548</t>
  </si>
  <si>
    <t>12.12.20</t>
  </si>
  <si>
    <t>000287843</t>
  </si>
  <si>
    <t>16.50.51</t>
  </si>
  <si>
    <t>000664087</t>
  </si>
  <si>
    <t>17.37.51</t>
  </si>
  <si>
    <t>000765607</t>
  </si>
  <si>
    <t>17.54.38</t>
  </si>
  <si>
    <t>000796379</t>
  </si>
  <si>
    <t>18.02.57</t>
  </si>
  <si>
    <t>000821230</t>
  </si>
  <si>
    <t>13.33.43</t>
  </si>
  <si>
    <t>000343134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</si>
</sst>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topLeftCell="A2" zoomScale="90" zoomScaleNormal="90" workbookViewId="0">
      <selection activeCell="C40" sqref="C40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46272</v>
      </c>
      <c r="B1" s="25" t="s">
        <v>14</v>
      </c>
      <c r="C1" s="25"/>
      <c r="D1" s="25"/>
      <c r="E1" s="25"/>
      <c r="F1" s="25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2">
        <f>$B$19</f>
        <v>46265</v>
      </c>
      <c r="C9" s="4" t="s">
        <v>26</v>
      </c>
      <c r="D9" s="23">
        <f>SUMIF($B$19:$B$15004,B9,$D$19:$D$15004)</f>
        <v>800</v>
      </c>
      <c r="E9" s="8" cm="1">
        <f t="array" ref="E9">IFERROR(ROUND((SUMPRODUCT(($B$19:$B$15004=B9)*$D$19:$D$15004*$E$19:$E$15004)/D9)-0.0000000001,4),0)</f>
        <v>14.6</v>
      </c>
      <c r="F9" s="5" t="s">
        <v>7</v>
      </c>
      <c r="G9" s="7">
        <f>COUNTIF($B$19:$B$15004,B9)</f>
        <v>1</v>
      </c>
      <c r="I9" s="9"/>
    </row>
    <row r="10" spans="1:9" s="2" customFormat="1" ht="19.7" customHeight="1">
      <c r="A10" s="4" t="s">
        <v>24</v>
      </c>
      <c r="B10" s="20">
        <f>B9+1</f>
        <v>46266</v>
      </c>
      <c r="C10" s="4" t="s">
        <v>26</v>
      </c>
      <c r="D10" s="7">
        <f t="shared" ref="D10:D13" si="0">SUMIF($B$19:$B$15004,B10,$D$19:$D$15004)</f>
        <v>800</v>
      </c>
      <c r="E10" s="8" cm="1">
        <f t="array" ref="E10">IFERROR(ROUND((SUMPRODUCT(($B$19:$B$15004=B10)*$D$19:$D$15004*$E$19:$E$15004)/D10)-0.0000000001,4),0)</f>
        <v>14.65</v>
      </c>
      <c r="F10" s="5" t="s">
        <v>7</v>
      </c>
      <c r="G10" s="7">
        <f t="shared" ref="G10:G13" si="1">COUNTIF($B$19:$B$15004,B10)</f>
        <v>1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46267</v>
      </c>
      <c r="C11" s="4" t="s">
        <v>26</v>
      </c>
      <c r="D11" s="7">
        <f t="shared" si="0"/>
        <v>800</v>
      </c>
      <c r="E11" s="8" cm="1">
        <f t="array" ref="E11">IFERROR(ROUND((SUMPRODUCT(($B$19:$B$15004=B11)*$D$19:$D$15004*$E$19:$E$15004)/D11)-0.0000000001,4),0)</f>
        <v>14.738899999999999</v>
      </c>
      <c r="F11" s="5" t="s">
        <v>7</v>
      </c>
      <c r="G11" s="7">
        <f t="shared" si="1"/>
        <v>6</v>
      </c>
      <c r="I11" s="9"/>
    </row>
    <row r="12" spans="1:9" s="2" customFormat="1" ht="19.7" customHeight="1">
      <c r="A12" s="4" t="s">
        <v>24</v>
      </c>
      <c r="B12" s="20">
        <f t="shared" si="2"/>
        <v>46268</v>
      </c>
      <c r="C12" s="4" t="s">
        <v>26</v>
      </c>
      <c r="D12" s="7">
        <f t="shared" si="0"/>
        <v>900</v>
      </c>
      <c r="E12" s="8" cm="1">
        <f t="array" ref="E12">IFERROR(ROUND((SUMPRODUCT(($B$19:$B$15004=B12)*$D$19:$D$15004*$E$19:$E$15004)/D12)-0.0000000001,4),0)</f>
        <v>14.763999999999999</v>
      </c>
      <c r="F12" s="5" t="s">
        <v>7</v>
      </c>
      <c r="G12" s="7">
        <f t="shared" si="1"/>
        <v>7</v>
      </c>
      <c r="I12" s="9"/>
    </row>
    <row r="13" spans="1:9" s="2" customFormat="1" ht="19.7" customHeight="1">
      <c r="A13" s="4" t="s">
        <v>24</v>
      </c>
      <c r="B13" s="20">
        <f t="shared" si="2"/>
        <v>46269</v>
      </c>
      <c r="C13" s="4" t="s">
        <v>26</v>
      </c>
      <c r="D13" s="7">
        <f t="shared" si="0"/>
        <v>900</v>
      </c>
      <c r="E13" s="8" cm="1">
        <f t="array" ref="E13">IFERROR(ROUND((SUMPRODUCT(($B$19:$B$15004=B13)*$D$19:$D$15004*$E$19:$E$15004)/D13)-0.0000000001,4),0)</f>
        <v>14.9</v>
      </c>
      <c r="F13" s="5" t="s">
        <v>7</v>
      </c>
      <c r="G13" s="7">
        <f t="shared" si="1"/>
        <v>1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4" t="s">
        <v>15</v>
      </c>
      <c r="B16" s="24"/>
      <c r="C16" s="24"/>
      <c r="D16" s="24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46265</v>
      </c>
      <c r="C19" s="5" t="s">
        <v>27</v>
      </c>
      <c r="D19" s="7">
        <v>800</v>
      </c>
      <c r="E19" s="8">
        <v>14.6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46266</v>
      </c>
      <c r="C20" s="5" t="s">
        <v>29</v>
      </c>
      <c r="D20" s="7">
        <v>800</v>
      </c>
      <c r="E20" s="8">
        <v>14.65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46267</v>
      </c>
      <c r="C21" s="5" t="s">
        <v>31</v>
      </c>
      <c r="D21" s="7">
        <v>40</v>
      </c>
      <c r="E21" s="8">
        <v>14.7</v>
      </c>
      <c r="F21" s="5" t="s">
        <v>17</v>
      </c>
      <c r="G21" s="5" t="s">
        <v>7</v>
      </c>
      <c r="H21" s="5" t="s">
        <v>26</v>
      </c>
      <c r="I21" s="5" t="s">
        <v>32</v>
      </c>
      <c r="J21" s="5" t="s">
        <v>19</v>
      </c>
    </row>
    <row r="22" spans="1:10" s="6" customFormat="1" ht="19.7" customHeight="1">
      <c r="A22" s="5" t="s">
        <v>24</v>
      </c>
      <c r="B22" s="20">
        <v>46267</v>
      </c>
      <c r="C22" s="5" t="s">
        <v>33</v>
      </c>
      <c r="D22" s="7">
        <v>182</v>
      </c>
      <c r="E22" s="8">
        <v>14.7</v>
      </c>
      <c r="F22" s="5" t="s">
        <v>17</v>
      </c>
      <c r="G22" s="5" t="s">
        <v>7</v>
      </c>
      <c r="H22" s="5" t="s">
        <v>26</v>
      </c>
      <c r="I22" s="5" t="s">
        <v>34</v>
      </c>
      <c r="J22" s="5" t="s">
        <v>19</v>
      </c>
    </row>
    <row r="23" spans="1:10" s="6" customFormat="1" ht="19.7" customHeight="1">
      <c r="A23" s="5" t="s">
        <v>24</v>
      </c>
      <c r="B23" s="20">
        <v>46267</v>
      </c>
      <c r="C23" s="5" t="s">
        <v>35</v>
      </c>
      <c r="D23" s="7">
        <v>25</v>
      </c>
      <c r="E23" s="8">
        <v>14.7</v>
      </c>
      <c r="F23" s="5" t="s">
        <v>17</v>
      </c>
      <c r="G23" s="5" t="s">
        <v>7</v>
      </c>
      <c r="H23" s="5" t="s">
        <v>26</v>
      </c>
      <c r="I23" s="5" t="s">
        <v>36</v>
      </c>
      <c r="J23" s="5" t="s">
        <v>19</v>
      </c>
    </row>
    <row r="24" spans="1:10" s="6" customFormat="1" ht="19.7" customHeight="1">
      <c r="A24" s="5" t="s">
        <v>24</v>
      </c>
      <c r="B24" s="20">
        <v>46267</v>
      </c>
      <c r="C24" s="5" t="s">
        <v>37</v>
      </c>
      <c r="D24" s="7">
        <v>422</v>
      </c>
      <c r="E24" s="8">
        <v>14.75</v>
      </c>
      <c r="F24" s="5" t="s">
        <v>17</v>
      </c>
      <c r="G24" s="5" t="s">
        <v>7</v>
      </c>
      <c r="H24" s="5" t="s">
        <v>26</v>
      </c>
      <c r="I24" s="5" t="s">
        <v>38</v>
      </c>
      <c r="J24" s="5" t="s">
        <v>19</v>
      </c>
    </row>
    <row r="25" spans="1:10" s="6" customFormat="1" ht="19.7" customHeight="1">
      <c r="A25" s="5" t="s">
        <v>24</v>
      </c>
      <c r="B25" s="20">
        <v>46267</v>
      </c>
      <c r="C25" s="5" t="s">
        <v>37</v>
      </c>
      <c r="D25" s="7">
        <v>62</v>
      </c>
      <c r="E25" s="8">
        <v>14.75</v>
      </c>
      <c r="F25" s="5" t="s">
        <v>17</v>
      </c>
      <c r="G25" s="5" t="s">
        <v>7</v>
      </c>
      <c r="H25" s="5" t="s">
        <v>26</v>
      </c>
      <c r="I25" s="5" t="s">
        <v>39</v>
      </c>
      <c r="J25" s="5" t="s">
        <v>19</v>
      </c>
    </row>
    <row r="26" spans="1:10" s="6" customFormat="1" ht="19.7" customHeight="1">
      <c r="A26" s="5" t="s">
        <v>24</v>
      </c>
      <c r="B26" s="20">
        <v>46267</v>
      </c>
      <c r="C26" s="5" t="s">
        <v>40</v>
      </c>
      <c r="D26" s="7">
        <v>69</v>
      </c>
      <c r="E26" s="8">
        <v>14.8</v>
      </c>
      <c r="F26" s="5" t="s">
        <v>17</v>
      </c>
      <c r="G26" s="5" t="s">
        <v>7</v>
      </c>
      <c r="H26" s="5" t="s">
        <v>26</v>
      </c>
      <c r="I26" s="5" t="s">
        <v>41</v>
      </c>
      <c r="J26" s="5" t="s">
        <v>19</v>
      </c>
    </row>
    <row r="27" spans="1:10" s="6" customFormat="1" ht="19.7" customHeight="1">
      <c r="A27" s="5" t="s">
        <v>24</v>
      </c>
      <c r="B27" s="20">
        <v>46268</v>
      </c>
      <c r="C27" s="5" t="s">
        <v>42</v>
      </c>
      <c r="D27" s="7">
        <v>171</v>
      </c>
      <c r="E27" s="8">
        <v>14.7</v>
      </c>
      <c r="F27" s="5" t="s">
        <v>17</v>
      </c>
      <c r="G27" s="5" t="s">
        <v>7</v>
      </c>
      <c r="H27" s="5" t="s">
        <v>26</v>
      </c>
      <c r="I27" s="5" t="s">
        <v>43</v>
      </c>
      <c r="J27" s="5" t="s">
        <v>19</v>
      </c>
    </row>
    <row r="28" spans="1:10" s="6" customFormat="1" ht="19.7" customHeight="1">
      <c r="A28" s="5" t="s">
        <v>24</v>
      </c>
      <c r="B28" s="20">
        <v>46268</v>
      </c>
      <c r="C28" s="5" t="s">
        <v>42</v>
      </c>
      <c r="D28" s="7">
        <v>50</v>
      </c>
      <c r="E28" s="8">
        <v>14.7</v>
      </c>
      <c r="F28" s="5" t="s">
        <v>17</v>
      </c>
      <c r="G28" s="5" t="s">
        <v>7</v>
      </c>
      <c r="H28" s="5" t="s">
        <v>26</v>
      </c>
      <c r="I28" s="5" t="s">
        <v>44</v>
      </c>
      <c r="J28" s="5" t="s">
        <v>19</v>
      </c>
    </row>
    <row r="29" spans="1:10" s="6" customFormat="1" ht="19.7" customHeight="1">
      <c r="A29" s="5" t="s">
        <v>24</v>
      </c>
      <c r="B29" s="20">
        <v>46268</v>
      </c>
      <c r="C29" s="5" t="s">
        <v>45</v>
      </c>
      <c r="D29" s="7">
        <v>15</v>
      </c>
      <c r="E29" s="8">
        <v>14.7</v>
      </c>
      <c r="F29" s="5" t="s">
        <v>17</v>
      </c>
      <c r="G29" s="5" t="s">
        <v>7</v>
      </c>
      <c r="H29" s="5" t="s">
        <v>26</v>
      </c>
      <c r="I29" s="5" t="s">
        <v>46</v>
      </c>
      <c r="J29" s="5" t="s">
        <v>19</v>
      </c>
    </row>
    <row r="30" spans="1:10" s="6" customFormat="1" ht="19.7" customHeight="1">
      <c r="A30" s="5" t="s">
        <v>24</v>
      </c>
      <c r="B30" s="20">
        <v>46268</v>
      </c>
      <c r="C30" s="5" t="s">
        <v>47</v>
      </c>
      <c r="D30" s="7">
        <v>158</v>
      </c>
      <c r="E30" s="8">
        <v>14.75</v>
      </c>
      <c r="F30" s="5" t="s">
        <v>17</v>
      </c>
      <c r="G30" s="5" t="s">
        <v>7</v>
      </c>
      <c r="H30" s="5" t="s">
        <v>26</v>
      </c>
      <c r="I30" s="5" t="s">
        <v>48</v>
      </c>
      <c r="J30" s="5" t="s">
        <v>19</v>
      </c>
    </row>
    <row r="31" spans="1:10" s="6" customFormat="1" ht="19.7" customHeight="1">
      <c r="A31" s="5" t="s">
        <v>24</v>
      </c>
      <c r="B31" s="20">
        <v>46268</v>
      </c>
      <c r="C31" s="5" t="s">
        <v>49</v>
      </c>
      <c r="D31" s="7">
        <v>18</v>
      </c>
      <c r="E31" s="8">
        <v>14.75</v>
      </c>
      <c r="F31" s="5" t="s">
        <v>17</v>
      </c>
      <c r="G31" s="5" t="s">
        <v>7</v>
      </c>
      <c r="H31" s="5" t="s">
        <v>26</v>
      </c>
      <c r="I31" s="5" t="s">
        <v>50</v>
      </c>
      <c r="J31" s="5" t="s">
        <v>19</v>
      </c>
    </row>
    <row r="32" spans="1:10" s="6" customFormat="1" ht="19.7" customHeight="1">
      <c r="A32" s="5" t="s">
        <v>24</v>
      </c>
      <c r="B32" s="20">
        <v>46268</v>
      </c>
      <c r="C32" s="5" t="s">
        <v>51</v>
      </c>
      <c r="D32" s="7">
        <v>92</v>
      </c>
      <c r="E32" s="8">
        <v>14.8</v>
      </c>
      <c r="F32" s="5" t="s">
        <v>17</v>
      </c>
      <c r="G32" s="5" t="s">
        <v>7</v>
      </c>
      <c r="H32" s="5" t="s">
        <v>26</v>
      </c>
      <c r="I32" s="5" t="s">
        <v>52</v>
      </c>
      <c r="J32" s="5" t="s">
        <v>19</v>
      </c>
    </row>
    <row r="33" spans="1:10" s="6" customFormat="1" ht="19.7" customHeight="1">
      <c r="A33" s="5" t="s">
        <v>24</v>
      </c>
      <c r="B33" s="20">
        <v>46268</v>
      </c>
      <c r="C33" s="5" t="s">
        <v>53</v>
      </c>
      <c r="D33" s="7">
        <v>396</v>
      </c>
      <c r="E33" s="8">
        <v>14.8</v>
      </c>
      <c r="F33" s="5" t="s">
        <v>17</v>
      </c>
      <c r="G33" s="5" t="s">
        <v>7</v>
      </c>
      <c r="H33" s="5" t="s">
        <v>26</v>
      </c>
      <c r="I33" s="5" t="s">
        <v>54</v>
      </c>
      <c r="J33" s="5" t="s">
        <v>19</v>
      </c>
    </row>
    <row r="34" spans="1:10" s="6" customFormat="1" ht="19.7" customHeight="1">
      <c r="A34" s="5" t="s">
        <v>24</v>
      </c>
      <c r="B34" s="20">
        <v>46269</v>
      </c>
      <c r="C34" s="5" t="s">
        <v>55</v>
      </c>
      <c r="D34" s="7">
        <v>900</v>
      </c>
      <c r="E34" s="8">
        <v>14.9</v>
      </c>
      <c r="F34" s="5" t="s">
        <v>17</v>
      </c>
      <c r="G34" s="5" t="s">
        <v>7</v>
      </c>
      <c r="H34" s="5" t="s">
        <v>26</v>
      </c>
      <c r="I34" s="5" t="s">
        <v>56</v>
      </c>
      <c r="J34" s="5" t="s">
        <v>19</v>
      </c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2026-09-07T07:55:07Z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