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Raute 2026\"/>
    </mc:Choice>
  </mc:AlternateContent>
  <xr:revisionPtr revIDLastSave="0" documentId="8_{38CE6D88-F98D-42CC-BE7A-D65999BB9A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<sst xmlns="http://schemas.openxmlformats.org/spreadsheetml/2006/main" count="186" uniqueCount="61">
  <si>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</si>
  <si>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</si>
  <si>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</si>
  <si>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</si>
  <si>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</si>
  <si>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</si>
  <si>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</si>
  <si>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</si>
  <si>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</si>
  <si>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</si>
  <si>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</si>
  <si>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</si>
  <si>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</si>
  <si>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</si>
  <si>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</si>
  <si>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</si>
  <si>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</si>
  <si>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</si>
  <si>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</si>
  <si>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</si>
  <si>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</si>
  <si>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</si>
  <si>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</si>
  <si>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</si>
  <si>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</si>
  <si>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</si>
  <si>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</si>
  <si>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17.11.29</t>
  </si>
  <si>
    <t>000762342</t>
  </si>
  <si>
    <t>000762341</t>
  </si>
  <si>
    <t>17.18.20</t>
  </si>
  <si>
    <t>000771164</t>
  </si>
  <si>
    <t>000771165</t>
  </si>
  <si>
    <t>17.37.30</t>
  </si>
  <si>
    <t>000797325</t>
  </si>
  <si>
    <t>15.48.28</t>
  </si>
  <si>
    <t>000766848</t>
  </si>
  <si>
    <t>15.56.20</t>
  </si>
  <si>
    <t>000778095</t>
  </si>
  <si>
    <t>17.00.59</t>
  </si>
  <si>
    <t>000915278</t>
  </si>
  <si>
    <t>15.51.43</t>
  </si>
  <si>
    <t>000768954</t>
  </si>
  <si>
    <t>15.52.05</t>
  </si>
  <si>
    <t>000769540</t>
  </si>
  <si>
    <t>17.00.42</t>
  </si>
  <si>
    <t>000931417</t>
  </si>
  <si>
    <t>12.49.41</t>
  </si>
  <si>
    <t>000426118</t>
  </si>
  <si>
    <t>14.26.38</t>
  </si>
  <si>
    <t>000556386</t>
  </si>
  <si>
    <t>14.27.53</t>
  </si>
  <si>
    <t>000557878</t>
  </si>
  <si>
    <t>10.32.30</t>
  </si>
  <si>
    <t>000150243</t>
  </si>
  <si>
    <t>000150242</t>
  </si>
  <si>
    <t>000150241</t>
  </si>
  <si>
    <t>13.01.32</t>
  </si>
  <si>
    <t>000406797</t>
  </si>
  <si>
    <t>000406796</t>
  </si>
  <si>
    <t>000406798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</si>
</sst>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topLeftCell="A20" zoomScale="90" zoomScaleNormal="90" workbookViewId="0">
      <selection activeCell="J19" sqref="J19:J38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46174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46167</v>
      </c>
      <c r="C9" s="4" t="s">
        <v>26</v>
      </c>
      <c r="D9" s="24">
        <f>SUMIF($B$19:$B$15004,B9,$D$19:$D$15004)</f>
        <v>440</v>
      </c>
      <c r="E9" s="22" cm="1">
        <f t="array" ref="E9">ROUND((SUMPRODUCT((B19:B933=B9)*D19:D933*E19:E933)/D9)-0.0000000001,4)</f>
        <v>14.7</v>
      </c>
      <c r="F9" s="5" t="s">
        <v>7</v>
      </c>
      <c r="G9" s="7">
        <f>COUNTIF($B$19:$B$15004,B9)</f>
        <v>5</v>
      </c>
      <c r="I9" s="9"/>
    </row>
    <row r="10" spans="1:9" s="2" customFormat="1" ht="19.7" customHeight="1">
      <c r="A10" s="4" t="s">
        <v>24</v>
      </c>
      <c r="B10" s="20">
        <f>B9+1</f>
        <v>46168</v>
      </c>
      <c r="C10" s="4" t="s">
        <v>26</v>
      </c>
      <c r="D10" s="7">
        <f t="shared" ref="D10:D13" si="0">SUMIF($B$19:$B$15004,B10,$D$19:$D$15004)</f>
        <v>800</v>
      </c>
      <c r="E10" s="8" cm="1">
        <f t="array" ref="E10">ROUND((SUMPRODUCT((B20:B15005=B10)*D20:D15005*E20:E15005)/D10)-0.0000000001,4)</f>
        <v>14.75</v>
      </c>
      <c r="F10" s="5" t="s">
        <v>7</v>
      </c>
      <c r="G10" s="7">
        <f t="shared" ref="G10:G13" si="1">COUNTIF($B$19:$B$15004,B10)</f>
        <v>3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46169</v>
      </c>
      <c r="C11" s="4" t="s">
        <v>26</v>
      </c>
      <c r="D11" s="7">
        <f t="shared" si="0"/>
        <v>274</v>
      </c>
      <c r="E11" s="8" cm="1">
        <f t="array" ref="E11">ROUND((SUMPRODUCT((B21:B15006=B11)*D21:D15006*E21:E15006)/D11)-0.0000000001,4)</f>
        <v>14.65</v>
      </c>
      <c r="F11" s="5" t="s">
        <v>7</v>
      </c>
      <c r="G11" s="7">
        <f t="shared" si="1"/>
        <v>3</v>
      </c>
      <c r="I11" s="9"/>
    </row>
    <row r="12" spans="1:9" s="2" customFormat="1" ht="19.7" customHeight="1">
      <c r="A12" s="4" t="s">
        <v>24</v>
      </c>
      <c r="B12" s="20">
        <f t="shared" si="2"/>
        <v>46170</v>
      </c>
      <c r="C12" s="4" t="s">
        <v>26</v>
      </c>
      <c r="D12" s="7">
        <f t="shared" si="0"/>
        <v>700</v>
      </c>
      <c r="E12" s="8" cm="1">
        <f t="array" ref="E12">ROUND((SUMPRODUCT((B22:B15007=B12)*D22:D15007*E22:E15007)/D12)-0.0000000001,4)</f>
        <v>14.75</v>
      </c>
      <c r="F12" s="5" t="s">
        <v>7</v>
      </c>
      <c r="G12" s="7">
        <f t="shared" si="1"/>
        <v>3</v>
      </c>
      <c r="I12" s="9"/>
    </row>
    <row r="13" spans="1:9" s="2" customFormat="1" ht="19.7" customHeight="1">
      <c r="A13" s="4" t="s">
        <v>24</v>
      </c>
      <c r="B13" s="20">
        <f t="shared" si="2"/>
        <v>46171</v>
      </c>
      <c r="C13" s="4" t="s">
        <v>26</v>
      </c>
      <c r="D13" s="7">
        <f t="shared" si="0"/>
        <v>800</v>
      </c>
      <c r="E13" s="8" cm="1">
        <f t="array" ref="E13">IFERROR(ROUND((SUMPRODUCT((B23:B15008=B13)*D23:D15008*E23:E15008)/D13)-0.0000000001,4),0)</f>
        <v>14.975</v>
      </c>
      <c r="F13" s="5" t="s">
        <v>7</v>
      </c>
      <c r="G13" s="7">
        <f t="shared" si="1"/>
        <v>6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46167</v>
      </c>
      <c r="C19" s="5" t="s">
        <v>27</v>
      </c>
      <c r="D19" s="7">
        <v>27</v>
      </c>
      <c r="E19" s="8">
        <v>14.7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46167</v>
      </c>
      <c r="C20" s="5" t="s">
        <v>27</v>
      </c>
      <c r="D20" s="7">
        <v>13</v>
      </c>
      <c r="E20" s="8">
        <v>14.7</v>
      </c>
      <c r="F20" s="5" t="s">
        <v>17</v>
      </c>
      <c r="G20" s="5" t="s">
        <v>7</v>
      </c>
      <c r="H20" s="5" t="s">
        <v>26</v>
      </c>
      <c r="I20" s="5" t="s">
        <v>29</v>
      </c>
      <c r="J20" s="5" t="s">
        <v>19</v>
      </c>
    </row>
    <row r="21" spans="1:10" s="6" customFormat="1" ht="19.7" customHeight="1">
      <c r="A21" s="5" t="s">
        <v>24</v>
      </c>
      <c r="B21" s="20">
        <v>46167</v>
      </c>
      <c r="C21" s="5" t="s">
        <v>30</v>
      </c>
      <c r="D21" s="7">
        <v>100</v>
      </c>
      <c r="E21" s="8">
        <v>14.7</v>
      </c>
      <c r="F21" s="5" t="s">
        <v>17</v>
      </c>
      <c r="G21" s="5" t="s">
        <v>7</v>
      </c>
      <c r="H21" s="5" t="s">
        <v>26</v>
      </c>
      <c r="I21" s="5" t="s">
        <v>31</v>
      </c>
      <c r="J21" s="5" t="s">
        <v>19</v>
      </c>
    </row>
    <row r="22" spans="1:10" s="6" customFormat="1" ht="19.7" customHeight="1">
      <c r="A22" s="5" t="s">
        <v>24</v>
      </c>
      <c r="B22" s="20">
        <v>46167</v>
      </c>
      <c r="C22" s="5" t="s">
        <v>30</v>
      </c>
      <c r="D22" s="7">
        <v>250</v>
      </c>
      <c r="E22" s="8">
        <v>14.7</v>
      </c>
      <c r="F22" s="5" t="s">
        <v>17</v>
      </c>
      <c r="G22" s="5" t="s">
        <v>7</v>
      </c>
      <c r="H22" s="5" t="s">
        <v>26</v>
      </c>
      <c r="I22" s="5" t="s">
        <v>32</v>
      </c>
      <c r="J22" s="5" t="s">
        <v>19</v>
      </c>
    </row>
    <row r="23" spans="1:10" s="6" customFormat="1" ht="19.7" customHeight="1">
      <c r="A23" s="5" t="s">
        <v>24</v>
      </c>
      <c r="B23" s="20">
        <v>46167</v>
      </c>
      <c r="C23" s="5" t="s">
        <v>33</v>
      </c>
      <c r="D23" s="7">
        <v>50</v>
      </c>
      <c r="E23" s="8">
        <v>14.7</v>
      </c>
      <c r="F23" s="5" t="s">
        <v>17</v>
      </c>
      <c r="G23" s="5" t="s">
        <v>7</v>
      </c>
      <c r="H23" s="5" t="s">
        <v>26</v>
      </c>
      <c r="I23" s="5" t="s">
        <v>34</v>
      </c>
      <c r="J23" s="5" t="s">
        <v>19</v>
      </c>
    </row>
    <row r="24" spans="1:10" s="6" customFormat="1" ht="19.7" customHeight="1">
      <c r="A24" s="5" t="s">
        <v>24</v>
      </c>
      <c r="B24" s="20">
        <v>46168</v>
      </c>
      <c r="C24" s="5" t="s">
        <v>35</v>
      </c>
      <c r="D24" s="7">
        <v>60</v>
      </c>
      <c r="E24" s="8">
        <v>14.75</v>
      </c>
      <c r="F24" s="5" t="s">
        <v>17</v>
      </c>
      <c r="G24" s="5" t="s">
        <v>7</v>
      </c>
      <c r="H24" s="5" t="s">
        <v>26</v>
      </c>
      <c r="I24" s="5" t="s">
        <v>36</v>
      </c>
      <c r="J24" s="5" t="s">
        <v>19</v>
      </c>
    </row>
    <row r="25" spans="1:10" s="6" customFormat="1" ht="19.7" customHeight="1">
      <c r="A25" s="5" t="s">
        <v>24</v>
      </c>
      <c r="B25" s="20">
        <v>46168</v>
      </c>
      <c r="C25" s="5" t="s">
        <v>37</v>
      </c>
      <c r="D25" s="7">
        <v>70</v>
      </c>
      <c r="E25" s="8">
        <v>14.75</v>
      </c>
      <c r="F25" s="5" t="s">
        <v>17</v>
      </c>
      <c r="G25" s="5" t="s">
        <v>7</v>
      </c>
      <c r="H25" s="5" t="s">
        <v>26</v>
      </c>
      <c r="I25" s="5" t="s">
        <v>38</v>
      </c>
      <c r="J25" s="5" t="s">
        <v>19</v>
      </c>
    </row>
    <row r="26" spans="1:10" s="6" customFormat="1" ht="19.7" customHeight="1">
      <c r="A26" s="5" t="s">
        <v>24</v>
      </c>
      <c r="B26" s="20">
        <v>46168</v>
      </c>
      <c r="C26" s="5" t="s">
        <v>39</v>
      </c>
      <c r="D26" s="7">
        <v>670</v>
      </c>
      <c r="E26" s="8">
        <v>14.75</v>
      </c>
      <c r="F26" s="5" t="s">
        <v>17</v>
      </c>
      <c r="G26" s="5" t="s">
        <v>7</v>
      </c>
      <c r="H26" s="5" t="s">
        <v>26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46169</v>
      </c>
      <c r="C27" s="5" t="s">
        <v>41</v>
      </c>
      <c r="D27" s="7">
        <v>126</v>
      </c>
      <c r="E27" s="8">
        <v>14.65</v>
      </c>
      <c r="F27" s="5" t="s">
        <v>17</v>
      </c>
      <c r="G27" s="5" t="s">
        <v>7</v>
      </c>
      <c r="H27" s="5" t="s">
        <v>26</v>
      </c>
      <c r="I27" s="5" t="s">
        <v>42</v>
      </c>
      <c r="J27" s="5" t="s">
        <v>19</v>
      </c>
    </row>
    <row r="28" spans="1:10" s="6" customFormat="1" ht="19.7" customHeight="1">
      <c r="A28" s="5" t="s">
        <v>24</v>
      </c>
      <c r="B28" s="20">
        <v>46169</v>
      </c>
      <c r="C28" s="5" t="s">
        <v>43</v>
      </c>
      <c r="D28" s="7">
        <v>147</v>
      </c>
      <c r="E28" s="8">
        <v>14.65</v>
      </c>
      <c r="F28" s="5" t="s">
        <v>17</v>
      </c>
      <c r="G28" s="5" t="s">
        <v>7</v>
      </c>
      <c r="H28" s="5" t="s">
        <v>26</v>
      </c>
      <c r="I28" s="5" t="s">
        <v>44</v>
      </c>
      <c r="J28" s="5" t="s">
        <v>19</v>
      </c>
    </row>
    <row r="29" spans="1:10" s="6" customFormat="1" ht="19.7" customHeight="1">
      <c r="A29" s="5" t="s">
        <v>24</v>
      </c>
      <c r="B29" s="20">
        <v>46169</v>
      </c>
      <c r="C29" s="5" t="s">
        <v>45</v>
      </c>
      <c r="D29" s="7">
        <v>1</v>
      </c>
      <c r="E29" s="8">
        <v>14.65</v>
      </c>
      <c r="F29" s="5" t="s">
        <v>17</v>
      </c>
      <c r="G29" s="5" t="s">
        <v>7</v>
      </c>
      <c r="H29" s="5" t="s">
        <v>26</v>
      </c>
      <c r="I29" s="5" t="s">
        <v>46</v>
      </c>
      <c r="J29" s="5" t="s">
        <v>19</v>
      </c>
    </row>
    <row r="30" spans="1:10" s="6" customFormat="1" ht="19.7" customHeight="1">
      <c r="A30" s="5" t="s">
        <v>24</v>
      </c>
      <c r="B30" s="20">
        <v>46170</v>
      </c>
      <c r="C30" s="5" t="s">
        <v>47</v>
      </c>
      <c r="D30" s="7">
        <v>300</v>
      </c>
      <c r="E30" s="8">
        <v>14.75</v>
      </c>
      <c r="F30" s="5" t="s">
        <v>17</v>
      </c>
      <c r="G30" s="5" t="s">
        <v>7</v>
      </c>
      <c r="H30" s="5" t="s">
        <v>26</v>
      </c>
      <c r="I30" s="5" t="s">
        <v>48</v>
      </c>
      <c r="J30" s="5" t="s">
        <v>19</v>
      </c>
    </row>
    <row r="31" spans="1:10" s="6" customFormat="1" ht="19.7" customHeight="1">
      <c r="A31" s="5" t="s">
        <v>24</v>
      </c>
      <c r="B31" s="20">
        <v>46170</v>
      </c>
      <c r="C31" s="5" t="s">
        <v>49</v>
      </c>
      <c r="D31" s="7">
        <v>193</v>
      </c>
      <c r="E31" s="8">
        <v>14.75</v>
      </c>
      <c r="F31" s="5" t="s">
        <v>17</v>
      </c>
      <c r="G31" s="5" t="s">
        <v>7</v>
      </c>
      <c r="H31" s="5" t="s">
        <v>26</v>
      </c>
      <c r="I31" s="5" t="s">
        <v>50</v>
      </c>
      <c r="J31" s="5" t="s">
        <v>19</v>
      </c>
    </row>
    <row r="32" spans="1:10" s="6" customFormat="1" ht="19.7" customHeight="1">
      <c r="A32" s="5" t="s">
        <v>24</v>
      </c>
      <c r="B32" s="20">
        <v>46170</v>
      </c>
      <c r="C32" s="5" t="s">
        <v>51</v>
      </c>
      <c r="D32" s="7">
        <v>207</v>
      </c>
      <c r="E32" s="8">
        <v>14.75</v>
      </c>
      <c r="F32" s="5" t="s">
        <v>17</v>
      </c>
      <c r="G32" s="5" t="s">
        <v>7</v>
      </c>
      <c r="H32" s="5" t="s">
        <v>26</v>
      </c>
      <c r="I32" s="5" t="s">
        <v>52</v>
      </c>
      <c r="J32" s="5" t="s">
        <v>19</v>
      </c>
    </row>
    <row r="33" spans="1:10" s="6" customFormat="1" ht="19.7" customHeight="1">
      <c r="A33" s="5" t="s">
        <v>24</v>
      </c>
      <c r="B33" s="20">
        <v>46171</v>
      </c>
      <c r="C33" s="5" t="s">
        <v>53</v>
      </c>
      <c r="D33" s="7">
        <v>197</v>
      </c>
      <c r="E33" s="8">
        <v>14.95</v>
      </c>
      <c r="F33" s="5" t="s">
        <v>17</v>
      </c>
      <c r="G33" s="5" t="s">
        <v>7</v>
      </c>
      <c r="H33" s="5" t="s">
        <v>26</v>
      </c>
      <c r="I33" s="5" t="s">
        <v>54</v>
      </c>
      <c r="J33" s="5" t="s">
        <v>19</v>
      </c>
    </row>
    <row r="34" spans="1:10" s="6" customFormat="1" ht="19.7" customHeight="1">
      <c r="A34" s="5" t="s">
        <v>24</v>
      </c>
      <c r="B34" s="20">
        <v>46171</v>
      </c>
      <c r="C34" s="5" t="s">
        <v>53</v>
      </c>
      <c r="D34" s="7">
        <v>3</v>
      </c>
      <c r="E34" s="8">
        <v>14.95</v>
      </c>
      <c r="F34" s="5" t="s">
        <v>17</v>
      </c>
      <c r="G34" s="5" t="s">
        <v>7</v>
      </c>
      <c r="H34" s="5" t="s">
        <v>26</v>
      </c>
      <c r="I34" s="5" t="s">
        <v>55</v>
      </c>
      <c r="J34" s="5" t="s">
        <v>19</v>
      </c>
    </row>
    <row r="35" spans="1:10" s="6" customFormat="1" ht="19.7" customHeight="1">
      <c r="A35" s="5" t="s">
        <v>24</v>
      </c>
      <c r="B35" s="20">
        <v>46171</v>
      </c>
      <c r="C35" s="5" t="s">
        <v>53</v>
      </c>
      <c r="D35" s="7">
        <v>200</v>
      </c>
      <c r="E35" s="8">
        <v>14.95</v>
      </c>
      <c r="F35" s="5" t="s">
        <v>17</v>
      </c>
      <c r="G35" s="5" t="s">
        <v>7</v>
      </c>
      <c r="H35" s="5" t="s">
        <v>26</v>
      </c>
      <c r="I35" s="5" t="s">
        <v>56</v>
      </c>
      <c r="J35" s="5" t="s">
        <v>19</v>
      </c>
    </row>
    <row r="36" spans="1:10" s="6" customFormat="1" ht="19.7" customHeight="1">
      <c r="A36" s="5" t="s">
        <v>24</v>
      </c>
      <c r="B36" s="20">
        <v>46171</v>
      </c>
      <c r="C36" s="5" t="s">
        <v>57</v>
      </c>
      <c r="D36" s="7">
        <v>26</v>
      </c>
      <c r="E36" s="8">
        <v>15</v>
      </c>
      <c r="F36" s="5" t="s">
        <v>17</v>
      </c>
      <c r="G36" s="5" t="s">
        <v>7</v>
      </c>
      <c r="H36" s="5" t="s">
        <v>26</v>
      </c>
      <c r="I36" s="5" t="s">
        <v>58</v>
      </c>
      <c r="J36" s="5" t="s">
        <v>19</v>
      </c>
    </row>
    <row r="37" spans="1:10" s="6" customFormat="1" ht="19.7" customHeight="1">
      <c r="A37" s="5" t="s">
        <v>24</v>
      </c>
      <c r="B37" s="20">
        <v>46171</v>
      </c>
      <c r="C37" s="5" t="s">
        <v>57</v>
      </c>
      <c r="D37" s="7">
        <v>332</v>
      </c>
      <c r="E37" s="8">
        <v>15</v>
      </c>
      <c r="F37" s="5" t="s">
        <v>17</v>
      </c>
      <c r="G37" s="5" t="s">
        <v>7</v>
      </c>
      <c r="H37" s="5" t="s">
        <v>26</v>
      </c>
      <c r="I37" s="5" t="s">
        <v>59</v>
      </c>
      <c r="J37" s="5" t="s">
        <v>19</v>
      </c>
    </row>
    <row r="38" spans="1:10" s="6" customFormat="1" ht="19.7" customHeight="1">
      <c r="A38" s="5" t="s">
        <v>24</v>
      </c>
      <c r="B38" s="20">
        <v>46171</v>
      </c>
      <c r="C38" s="5" t="s">
        <v>57</v>
      </c>
      <c r="D38" s="7">
        <v>42</v>
      </c>
      <c r="E38" s="8">
        <v>15</v>
      </c>
      <c r="F38" s="5" t="s">
        <v>17</v>
      </c>
      <c r="G38" s="5" t="s">
        <v>7</v>
      </c>
      <c r="H38" s="5" t="s">
        <v>26</v>
      </c>
      <c r="I38" s="5" t="s">
        <v>60</v>
      </c>
      <c r="J38" s="5" t="s">
        <v>19</v>
      </c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2026-06-01T09:47:27Z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