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7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SE\Group Controlling\Q-reports\2025\Financials\"/>
    </mc:Choice>
  </mc:AlternateContent>
  <xr:revisionPtr revIDLastSave="0" documentId="8_{B2AB70E9-F181-4C99-B96D-32F4D0EAD328}" xr6:coauthVersionLast="47" xr6:coauthVersionMax="47" xr10:uidLastSave="{00000000-0000-0000-0000-000000000000}"/>
  <bookViews>
    <workbookView xWindow="-120" yWindow="-120" windowWidth="29040" windowHeight="17520" xr2:uid="{55DE0BDF-727B-4AFD-A7DF-D450396FA5F1}"/>
  </bookViews>
  <sheets>
    <sheet name="Income" sheetId="1" r:id="rId1"/>
    <sheet name="Income Q" sheetId="2" r:id="rId2"/>
    <sheet name="Income YTD" sheetId="3" r:id="rId3"/>
    <sheet name="Cashflow" sheetId="20" r:id="rId4"/>
    <sheet name="Cashflow Q" sheetId="17" r:id="rId5"/>
    <sheet name="Cashflow YTD" sheetId="6" r:id="rId6"/>
    <sheet name="Balancesheet" sheetId="18" r:id="rId7"/>
    <sheet name="Balancesheet Q" sheetId="8" r:id="rId8"/>
    <sheet name="Equity" sheetId="9" r:id="rId9"/>
    <sheet name="Equity YTD" sheetId="10" r:id="rId10"/>
    <sheet name="Key figures" sheetId="12" r:id="rId11"/>
    <sheet name="Key figures Q" sheetId="19" r:id="rId12"/>
    <sheet name="Key figures YTD" sheetId="11" r:id="rId13"/>
    <sheet name="Segment reporting" sheetId="13" r:id="rId14"/>
    <sheet name="Segment reporting Q" sheetId="21" r:id="rId15"/>
    <sheet name="Segment reporting YTD" sheetId="22" r:id="rId16"/>
  </sheets>
  <definedNames>
    <definedName name="ID" localSheetId="6" hidden="1">"f285bcf8-d531-427c-ae22-6c315fb632dc"</definedName>
    <definedName name="ID" localSheetId="7" hidden="1">"3355c25f-5040-4dd3-b41e-b1cd4d28d432"</definedName>
    <definedName name="ID" localSheetId="3" hidden="1">"4cd24fc0-6ac0-4906-8a64-149bd29b0013"</definedName>
    <definedName name="ID" localSheetId="4" hidden="1">"f146c323-d039-445b-a4be-83c8ca95d408"</definedName>
    <definedName name="ID" localSheetId="5" hidden="1">"7b91298c-775e-487c-9731-0c818a96490e"</definedName>
    <definedName name="ID" localSheetId="8" hidden="1">"6f54c4a2-fe54-4dad-b18e-1ad8c195d1be"</definedName>
    <definedName name="ID" localSheetId="9" hidden="1">"14f7f85b-46dc-40be-9506-bc2cbd8d287b"</definedName>
    <definedName name="ID" localSheetId="0" hidden="1">"55ee7e84-25d5-4175-85a0-369408ae3559"</definedName>
    <definedName name="ID" localSheetId="1" hidden="1">"29e3a7ce-2077-49fb-bf21-d31e35c6a757"</definedName>
    <definedName name="ID" localSheetId="2" hidden="1">"ee3bbf67-856f-4c4e-b1a9-aeb1f644fd7d"</definedName>
    <definedName name="ID" localSheetId="10" hidden="1">"9129ed18-235f-4987-b0bd-d31cda240d23"</definedName>
    <definedName name="ID" localSheetId="11" hidden="1">"3ddbde2f-0fbb-4211-aa9d-14a131a9b5d8"</definedName>
    <definedName name="ID" localSheetId="12" hidden="1">"b5322220-5813-4761-afc2-6ae2136c1479"</definedName>
    <definedName name="ID" localSheetId="13" hidden="1">"db725627-6733-48ed-abd6-6f7c8b3a8d53"</definedName>
    <definedName name="ID" localSheetId="14" hidden="1">"db725627-6733-48ed-abd6-6f7c8b3a8d53"</definedName>
    <definedName name="ID" localSheetId="15" hidden="1">"db725627-6733-48ed-abd6-6f7c8b3a8d53"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8" l="1"/>
  <c r="C16" i="8"/>
  <c r="D16" i="10" l="1"/>
  <c r="C16" i="9"/>
  <c r="C41" i="18"/>
  <c r="C16" i="18"/>
  <c r="D41" i="8"/>
  <c r="D16" i="8"/>
  <c r="K42" i="22" l="1"/>
  <c r="J42" i="22"/>
  <c r="I42" i="22"/>
  <c r="H42" i="22"/>
  <c r="G42" i="22"/>
  <c r="F42" i="22"/>
  <c r="D42" i="21" l="1"/>
  <c r="D42" i="22"/>
  <c r="G32" i="8" l="1"/>
  <c r="I16" i="8"/>
  <c r="E34" i="18"/>
  <c r="E32" i="18"/>
</calcChain>
</file>

<file path=xl/sharedStrings.xml><?xml version="1.0" encoding="utf-8"?>
<sst xmlns="http://schemas.openxmlformats.org/spreadsheetml/2006/main" count="1292" uniqueCount="198">
  <si>
    <t>Consolidated key figures</t>
  </si>
  <si>
    <t>Full year</t>
  </si>
  <si>
    <t>Net sales</t>
  </si>
  <si>
    <t>Operating income (EBIT)</t>
  </si>
  <si>
    <t>EBITDA margin (%)</t>
  </si>
  <si>
    <t>Adjusted EBITDA</t>
  </si>
  <si>
    <t>Adj. EBITDA margin (%)</t>
  </si>
  <si>
    <t>Items affecting comparability</t>
  </si>
  <si>
    <t>Net profit/loss for the period</t>
  </si>
  <si>
    <t>Capital Expenditure (CAPEX)</t>
  </si>
  <si>
    <t>million EUR (except percentage)</t>
  </si>
  <si>
    <t>Consolidated income statement</t>
  </si>
  <si>
    <t>million EUR</t>
  </si>
  <si>
    <t>Operating expenses</t>
  </si>
  <si>
    <t>Raw materials and consumables</t>
  </si>
  <si>
    <t>Goods for resale</t>
  </si>
  <si>
    <t>Other external costs</t>
  </si>
  <si>
    <t>Personnel costs</t>
  </si>
  <si>
    <t>Share of income from associated companies</t>
  </si>
  <si>
    <t>Total operating expenses</t>
  </si>
  <si>
    <t>Financial income</t>
  </si>
  <si>
    <t>Financial expense</t>
  </si>
  <si>
    <t>Income before taxes</t>
  </si>
  <si>
    <t>Non-controlling interests</t>
  </si>
  <si>
    <t>Other operating income</t>
  </si>
  <si>
    <t>Non-current assets</t>
  </si>
  <si>
    <t>Intangible assets</t>
  </si>
  <si>
    <t>Total non-current assets</t>
  </si>
  <si>
    <t>Current assets</t>
  </si>
  <si>
    <t>Inventory</t>
  </si>
  <si>
    <t>Cash and cash equivalents</t>
  </si>
  <si>
    <t>Total current assets</t>
  </si>
  <si>
    <t>TOTAL ASSETS</t>
  </si>
  <si>
    <t>EQUITY AND  LIABILITIES</t>
  </si>
  <si>
    <t xml:space="preserve">Equity  </t>
  </si>
  <si>
    <t>Total Equity</t>
  </si>
  <si>
    <t>LIABILITIES</t>
  </si>
  <si>
    <t>Non-current liabilities</t>
  </si>
  <si>
    <t>Pensions and similar obligations to employees</t>
  </si>
  <si>
    <t>Deferred tax liability</t>
  </si>
  <si>
    <t>-</t>
  </si>
  <si>
    <t>Total non-current liabilities</t>
  </si>
  <si>
    <t>Current liabilities</t>
  </si>
  <si>
    <t>Other current liabilities</t>
  </si>
  <si>
    <t>Total liabilities</t>
  </si>
  <si>
    <t>TOTAL EQUITY AND LIABILITIES</t>
  </si>
  <si>
    <t>Cash flow</t>
  </si>
  <si>
    <t>Adjustments for non-cash items, etc.</t>
  </si>
  <si>
    <t>Income tax paid</t>
  </si>
  <si>
    <t>Cash flow from investment activities</t>
  </si>
  <si>
    <t>Cash flow from financing activities</t>
  </si>
  <si>
    <t>New share issue, net of transaction costs</t>
  </si>
  <si>
    <t>Cash flow for the period</t>
  </si>
  <si>
    <t>Opening cash and cash equivalents</t>
  </si>
  <si>
    <t>Exchange difference in cash</t>
  </si>
  <si>
    <t>Closing cash and cash equivalents</t>
  </si>
  <si>
    <t>Equity</t>
  </si>
  <si>
    <t>Other comprehensive income</t>
  </si>
  <si>
    <t>Total comprehensive income</t>
  </si>
  <si>
    <t>Closing balance</t>
  </si>
  <si>
    <t>Changes in accounting principles</t>
  </si>
  <si>
    <t>Opening balance</t>
  </si>
  <si>
    <t>Adjusted opening balance</t>
  </si>
  <si>
    <t>Quarters</t>
  </si>
  <si>
    <t>Q2</t>
  </si>
  <si>
    <t>Q1</t>
  </si>
  <si>
    <t>Q4</t>
  </si>
  <si>
    <t>Q3</t>
  </si>
  <si>
    <t>Year to date</t>
  </si>
  <si>
    <t>Jan-Jun</t>
  </si>
  <si>
    <t>Jan-Mar</t>
  </si>
  <si>
    <t>Jan-Dec</t>
  </si>
  <si>
    <t>Jan-Sep</t>
  </si>
  <si>
    <t>Net financial items</t>
  </si>
  <si>
    <t>Cash flow from operating activities</t>
  </si>
  <si>
    <t>Acquisitions non-current assets</t>
  </si>
  <si>
    <t>Divestment non-current assets</t>
  </si>
  <si>
    <t>Business acquisitions/financial investments</t>
  </si>
  <si>
    <t>Cash flow from operating activities before changes in working capital</t>
  </si>
  <si>
    <t>EBITDA</t>
  </si>
  <si>
    <t>Dividend</t>
  </si>
  <si>
    <t>Share-based payments</t>
  </si>
  <si>
    <t>Total transactions with shareholders</t>
  </si>
  <si>
    <t>Segment reporting</t>
  </si>
  <si>
    <t>Q2-21</t>
  </si>
  <si>
    <t>Q1-21</t>
  </si>
  <si>
    <t>Q4-20</t>
  </si>
  <si>
    <t>Q3-20</t>
  </si>
  <si>
    <t>Q2-20</t>
  </si>
  <si>
    <t>Q1-20</t>
  </si>
  <si>
    <t>Q4-19</t>
  </si>
  <si>
    <t>Q3-19</t>
  </si>
  <si>
    <t>Q2-19</t>
  </si>
  <si>
    <t>Q1-19</t>
  </si>
  <si>
    <t>Segment RAW</t>
  </si>
  <si>
    <t>Net Sales</t>
  </si>
  <si>
    <t>Of which internal</t>
  </si>
  <si>
    <t>Of which external</t>
  </si>
  <si>
    <t>Net operating expenses</t>
  </si>
  <si>
    <t>Adjusted EBITDA %</t>
  </si>
  <si>
    <t>Depreciations</t>
  </si>
  <si>
    <t>Segment Circular</t>
  </si>
  <si>
    <t>Other current assets</t>
  </si>
  <si>
    <t>n/a</t>
  </si>
  <si>
    <t>Q3-21</t>
  </si>
  <si>
    <t>Tangible assets</t>
  </si>
  <si>
    <t>Other non-current assets</t>
  </si>
  <si>
    <t>ASSETS</t>
  </si>
  <si>
    <t>Net interest bearing debt - incl IFRS 16</t>
  </si>
  <si>
    <t>Adj. EBITA margin (%)</t>
  </si>
  <si>
    <t>Net interest bearing debt - excl IFRS 16</t>
  </si>
  <si>
    <t>N/A</t>
  </si>
  <si>
    <t>11,3%*</t>
  </si>
  <si>
    <t>8%*</t>
  </si>
  <si>
    <t>*without IFRS 16 effects</t>
  </si>
  <si>
    <t>Return on average capital employed (ROCE) %</t>
  </si>
  <si>
    <t>11,1%*</t>
  </si>
  <si>
    <t>11,0%*</t>
  </si>
  <si>
    <t>Consolidated condensed interim statements of financial position</t>
  </si>
  <si>
    <t>Non-current interest-bearing liabilities</t>
  </si>
  <si>
    <t>Other non-current liabilities and provisions</t>
  </si>
  <si>
    <t>Earnings per share (EPS), basic (EUR)</t>
  </si>
  <si>
    <t>Earnings per share (EPS), diluted  (EUR)</t>
  </si>
  <si>
    <t>Earnings per share (EPS), diluted  (NOK)</t>
  </si>
  <si>
    <t>Earnings per share (EPS), basic (NOK)</t>
  </si>
  <si>
    <t>Net profit for the period</t>
  </si>
  <si>
    <t>Earnings per share, basic (EUR)</t>
  </si>
  <si>
    <t>Earnings per share, diluted (EUR)</t>
  </si>
  <si>
    <t>Earnings per share, basic (NOK)</t>
  </si>
  <si>
    <t>Earnings per share, diluted (NOK)</t>
  </si>
  <si>
    <t>Q4-21</t>
  </si>
  <si>
    <t>Q1-22</t>
  </si>
  <si>
    <t>Q2-22</t>
  </si>
  <si>
    <t>Q3-22</t>
  </si>
  <si>
    <t>Q4-22</t>
  </si>
  <si>
    <t>Profit/loss for the period</t>
  </si>
  <si>
    <t>Q1-23</t>
  </si>
  <si>
    <t>Segment Insulation &amp; Construction</t>
  </si>
  <si>
    <t>Q2-23</t>
  </si>
  <si>
    <t xml:space="preserve">            </t>
  </si>
  <si>
    <t>Earnings per share, adj (EUR)</t>
  </si>
  <si>
    <t>Q3-23</t>
  </si>
  <si>
    <t xml:space="preserve"> </t>
  </si>
  <si>
    <t>Q4-23</t>
  </si>
  <si>
    <t>Q1-24</t>
  </si>
  <si>
    <t>Number of employees at the end of the period**</t>
  </si>
  <si>
    <t>FTE**</t>
  </si>
  <si>
    <t>**Number of heads are replaced with FTE</t>
  </si>
  <si>
    <t>Q2-24</t>
  </si>
  <si>
    <t>Capital gain/loss from sale of assets, adjustment purchase price acquired companies and sale of business</t>
  </si>
  <si>
    <t>Depreciation/amortisation and impairment of tangible and intangible assets</t>
  </si>
  <si>
    <t>Total revenue</t>
  </si>
  <si>
    <t>Revenues</t>
  </si>
  <si>
    <t>Financial income and expense - net</t>
  </si>
  <si>
    <t xml:space="preserve">Cash flow from changes in working capital </t>
  </si>
  <si>
    <t>Proceeds from borrowing</t>
  </si>
  <si>
    <t xml:space="preserve">Repayment of borrowings and lease liabilites </t>
  </si>
  <si>
    <t>Othet current interest-bearing liabilities</t>
  </si>
  <si>
    <t>Equity attributable to parent company shareholders</t>
  </si>
  <si>
    <t>Adj. EBITDA</t>
  </si>
  <si>
    <t>Adj. EBITA</t>
  </si>
  <si>
    <t>Full-time equivalents</t>
  </si>
  <si>
    <t>Accounts receivable</t>
  </si>
  <si>
    <t>Accounts payable</t>
  </si>
  <si>
    <t xml:space="preserve">Income tax </t>
  </si>
  <si>
    <t>1 Jan-31 Dec 2023</t>
  </si>
  <si>
    <t>1 Jan-31 Dec 2022</t>
  </si>
  <si>
    <t>1 Jan-31 Dec 2021</t>
  </si>
  <si>
    <t>1 Jan-31 Dec 2020</t>
  </si>
  <si>
    <t>1 Jan-31 Dec 2019</t>
  </si>
  <si>
    <t>1 Jan-31 Dec 2018</t>
  </si>
  <si>
    <t>1 Jan-31 Dec 2017</t>
  </si>
  <si>
    <t>Q3-24</t>
  </si>
  <si>
    <t>1 Jan-31 Dec 2024</t>
  </si>
  <si>
    <t>Q4-24</t>
  </si>
  <si>
    <t xml:space="preserve">Profit/loss from continuing operations </t>
  </si>
  <si>
    <t xml:space="preserve">Profit from discontinued operation (attributable to equity holders of the company) </t>
  </si>
  <si>
    <t>Asset classified as held for sale</t>
  </si>
  <si>
    <t>Liabilities classified as held for sale</t>
  </si>
  <si>
    <t>Liabilities directly associated with assets classified as held for sale</t>
  </si>
  <si>
    <t>Assets classified as held for sale</t>
  </si>
  <si>
    <t>Of which included in assets classified as held for sale</t>
  </si>
  <si>
    <t>Total current liabilities excluding liabilites relating to asset held for sale</t>
  </si>
  <si>
    <t>Acquisition and sale non-controlling interest</t>
  </si>
  <si>
    <t>2024***</t>
  </si>
  <si>
    <t>2023***</t>
  </si>
  <si>
    <t>*** Continuing operations</t>
  </si>
  <si>
    <t>2024 ***</t>
  </si>
  <si>
    <t>*2024 and 2023 excluding traded packaging business reported as discontinued operation</t>
  </si>
  <si>
    <t xml:space="preserve">Segment Packaging &amp; Components* </t>
  </si>
  <si>
    <t>Segment Packaging &amp; Components*</t>
  </si>
  <si>
    <t>2024*</t>
  </si>
  <si>
    <t>2023*</t>
  </si>
  <si>
    <t>* Continuing operations</t>
  </si>
  <si>
    <t>2025*</t>
  </si>
  <si>
    <t>Other current interest-bearing liabilities</t>
  </si>
  <si>
    <t>2025***</t>
  </si>
  <si>
    <t>Q1-25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</si>
</sst>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,##0.0"/>
    <numFmt numFmtId="166" formatCode="0.0%"/>
    <numFmt numFmtId="167" formatCode="0.0"/>
    <numFmt numFmtId="168" formatCode="#,##0.00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1"/>
      <color rgb="FF7030A0"/>
      <name val="Calibri"/>
      <family val="2"/>
      <scheme val="minor"/>
    </font>
    <font>
      <sz val="10"/>
      <color theme="1"/>
      <name val="Arial"/>
      <family val="2"/>
    </font>
    <font>
      <sz val="18"/>
      <name val="Arial"/>
      <family val="2"/>
    </font>
    <font>
      <b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6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sz val="12"/>
      <color rgb="FF00B0F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alibri"/>
      <family val="2"/>
    </font>
    <font>
      <i/>
      <sz val="11"/>
      <name val="Calibri"/>
      <family val="2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2" fillId="0" borderId="0">
      <alignment horizontal="right" vertical="top"/>
    </xf>
    <xf numFmtId="9" fontId="1" fillId="0" borderId="0" applyFont="0" applyFill="0" applyBorder="0" applyAlignment="0" applyProtection="0"/>
    <xf numFmtId="0" fontId="14" fillId="0" borderId="0" applyNumberFormat="0" applyFill="0" applyBorder="0" applyProtection="0">
      <alignment horizontal="left"/>
    </xf>
    <xf numFmtId="0" fontId="13" fillId="0" borderId="0" applyNumberFormat="0" applyFill="0" applyBorder="0" applyAlignment="0" applyProtection="0">
      <alignment horizontal="left"/>
    </xf>
    <xf numFmtId="49" fontId="9" fillId="0" borderId="1" applyFill="0" applyProtection="0">
      <alignment horizontal="right"/>
    </xf>
    <xf numFmtId="49" fontId="9" fillId="0" borderId="1" applyFill="0" applyProtection="0">
      <alignment horizontal="left"/>
    </xf>
    <xf numFmtId="3" fontId="14" fillId="0" borderId="2" applyNumberFormat="0" applyFill="0" applyAlignment="0" applyProtection="0">
      <alignment horizontal="right" vertical="top"/>
    </xf>
    <xf numFmtId="49" fontId="15" fillId="0" borderId="0" applyFill="0" applyBorder="0" applyProtection="0">
      <alignment horizontal="center"/>
    </xf>
  </cellStyleXfs>
  <cellXfs count="161">
    <xf numFmtId="0" fontId="0" fillId="0" borderId="0" xfId="0"/>
    <xf numFmtId="4" fontId="0" fillId="0" borderId="0" xfId="0" applyNumberFormat="1"/>
    <xf numFmtId="4" fontId="2" fillId="0" borderId="0" xfId="0" applyNumberFormat="1" applyFont="1"/>
    <xf numFmtId="4" fontId="4" fillId="0" borderId="0" xfId="0" applyNumberFormat="1" applyFont="1"/>
    <xf numFmtId="0" fontId="5" fillId="0" borderId="1" xfId="0" applyFont="1" applyBorder="1" applyAlignment="1">
      <alignment horizontal="right"/>
    </xf>
    <xf numFmtId="4" fontId="8" fillId="0" borderId="0" xfId="0" applyNumberFormat="1" applyFont="1"/>
    <xf numFmtId="165" fontId="8" fillId="0" borderId="0" xfId="0" applyNumberFormat="1" applyFont="1"/>
    <xf numFmtId="165" fontId="4" fillId="0" borderId="0" xfId="0" applyNumberFormat="1" applyFont="1"/>
    <xf numFmtId="4" fontId="4" fillId="0" borderId="0" xfId="2" applyNumberFormat="1" applyFont="1" applyFill="1" applyBorder="1"/>
    <xf numFmtId="49" fontId="9" fillId="0" borderId="1" xfId="7" applyFill="1">
      <alignment horizontal="right"/>
    </xf>
    <xf numFmtId="4" fontId="5" fillId="0" borderId="1" xfId="0" applyNumberFormat="1" applyFont="1" applyBorder="1" applyAlignment="1">
      <alignment horizontal="right"/>
    </xf>
    <xf numFmtId="165" fontId="0" fillId="0" borderId="0" xfId="0" applyNumberFormat="1"/>
    <xf numFmtId="4" fontId="16" fillId="0" borderId="0" xfId="0" applyNumberFormat="1" applyFont="1"/>
    <xf numFmtId="0" fontId="8" fillId="0" borderId="0" xfId="0" applyFont="1"/>
    <xf numFmtId="4" fontId="11" fillId="0" borderId="0" xfId="0" applyNumberFormat="1" applyFont="1"/>
    <xf numFmtId="165" fontId="11" fillId="0" borderId="0" xfId="0" applyNumberFormat="1" applyFont="1"/>
    <xf numFmtId="0" fontId="10" fillId="0" borderId="1" xfId="0" applyFont="1" applyBorder="1" applyAlignment="1">
      <alignment horizontal="right"/>
    </xf>
    <xf numFmtId="4" fontId="10" fillId="0" borderId="1" xfId="0" applyNumberFormat="1" applyFont="1" applyBorder="1" applyAlignment="1">
      <alignment horizontal="right"/>
    </xf>
    <xf numFmtId="0" fontId="2" fillId="0" borderId="0" xfId="0" applyFont="1"/>
    <xf numFmtId="49" fontId="14" fillId="0" borderId="1" xfId="7" applyFont="1" applyFill="1">
      <alignment horizontal="right"/>
    </xf>
    <xf numFmtId="4" fontId="18" fillId="0" borderId="0" xfId="0" applyNumberFormat="1" applyFont="1"/>
    <xf numFmtId="0" fontId="5" fillId="0" borderId="0" xfId="0" applyFont="1" applyAlignment="1">
      <alignment horizontal="right"/>
    </xf>
    <xf numFmtId="4" fontId="5" fillId="0" borderId="0" xfId="0" applyNumberFormat="1" applyFont="1" applyAlignment="1">
      <alignment horizontal="right"/>
    </xf>
    <xf numFmtId="165" fontId="7" fillId="0" borderId="0" xfId="0" applyNumberFormat="1" applyFont="1"/>
    <xf numFmtId="4" fontId="1" fillId="0" borderId="0" xfId="0" applyNumberFormat="1" applyFont="1"/>
    <xf numFmtId="49" fontId="14" fillId="0" borderId="0" xfId="7" applyFont="1" applyFill="1" applyBorder="1">
      <alignment horizontal="right"/>
    </xf>
    <xf numFmtId="0" fontId="4" fillId="0" borderId="0" xfId="0" applyFont="1"/>
    <xf numFmtId="0" fontId="18" fillId="0" borderId="0" xfId="0" applyFont="1"/>
    <xf numFmtId="0" fontId="10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49" fontId="9" fillId="0" borderId="0" xfId="7" applyFill="1" applyBorder="1">
      <alignment horizontal="right"/>
    </xf>
    <xf numFmtId="14" fontId="5" fillId="0" borderId="1" xfId="0" applyNumberFormat="1" applyFont="1" applyBorder="1"/>
    <xf numFmtId="14" fontId="10" fillId="0" borderId="1" xfId="0" applyNumberFormat="1" applyFont="1" applyBorder="1"/>
    <xf numFmtId="16" fontId="5" fillId="0" borderId="1" xfId="0" applyNumberFormat="1" applyFont="1" applyBorder="1" applyAlignment="1">
      <alignment horizontal="right"/>
    </xf>
    <xf numFmtId="16" fontId="10" fillId="0" borderId="1" xfId="0" applyNumberFormat="1" applyFont="1" applyBorder="1" applyAlignment="1">
      <alignment horizontal="right"/>
    </xf>
    <xf numFmtId="0" fontId="5" fillId="0" borderId="1" xfId="0" applyFont="1" applyBorder="1"/>
    <xf numFmtId="0" fontId="6" fillId="0" borderId="0" xfId="0" applyFont="1"/>
    <xf numFmtId="0" fontId="21" fillId="0" borderId="0" xfId="0" applyFont="1"/>
    <xf numFmtId="0" fontId="10" fillId="0" borderId="0" xfId="0" applyFont="1"/>
    <xf numFmtId="165" fontId="19" fillId="0" borderId="0" xfId="0" applyNumberFormat="1" applyFont="1"/>
    <xf numFmtId="167" fontId="0" fillId="0" borderId="0" xfId="0" applyNumberFormat="1"/>
    <xf numFmtId="167" fontId="8" fillId="0" borderId="0" xfId="0" applyNumberFormat="1" applyFont="1"/>
    <xf numFmtId="167" fontId="5" fillId="0" borderId="0" xfId="0" applyNumberFormat="1" applyFont="1"/>
    <xf numFmtId="165" fontId="0" fillId="0" borderId="1" xfId="0" applyNumberFormat="1" applyBorder="1"/>
    <xf numFmtId="165" fontId="8" fillId="0" borderId="1" xfId="0" applyNumberFormat="1" applyFont="1" applyBorder="1"/>
    <xf numFmtId="165" fontId="5" fillId="0" borderId="0" xfId="0" applyNumberFormat="1" applyFont="1"/>
    <xf numFmtId="165" fontId="10" fillId="0" borderId="0" xfId="0" applyNumberFormat="1" applyFont="1"/>
    <xf numFmtId="165" fontId="8" fillId="0" borderId="0" xfId="0" applyNumberFormat="1" applyFont="1" applyAlignment="1">
      <alignment horizontal="right"/>
    </xf>
    <xf numFmtId="165" fontId="0" fillId="0" borderId="1" xfId="0" applyNumberFormat="1" applyBorder="1" applyAlignment="1">
      <alignment horizontal="right"/>
    </xf>
    <xf numFmtId="165" fontId="8" fillId="0" borderId="1" xfId="0" applyNumberFormat="1" applyFont="1" applyBorder="1" applyAlignment="1">
      <alignment horizontal="right"/>
    </xf>
    <xf numFmtId="165" fontId="11" fillId="0" borderId="1" xfId="0" applyNumberFormat="1" applyFont="1" applyBorder="1"/>
    <xf numFmtId="165" fontId="4" fillId="0" borderId="1" xfId="0" applyNumberFormat="1" applyFont="1" applyBorder="1"/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165" fontId="4" fillId="0" borderId="0" xfId="0" applyNumberFormat="1" applyFont="1" applyAlignment="1">
      <alignment horizontal="right"/>
    </xf>
    <xf numFmtId="167" fontId="4" fillId="0" borderId="0" xfId="0" applyNumberFormat="1" applyFont="1" applyAlignment="1">
      <alignment horizontal="right"/>
    </xf>
    <xf numFmtId="167" fontId="4" fillId="0" borderId="0" xfId="0" applyNumberFormat="1" applyFont="1"/>
    <xf numFmtId="165" fontId="10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/>
    <xf numFmtId="0" fontId="17" fillId="0" borderId="0" xfId="0" applyFont="1"/>
    <xf numFmtId="165" fontId="1" fillId="0" borderId="0" xfId="0" applyNumberFormat="1" applyFont="1"/>
    <xf numFmtId="165" fontId="1" fillId="0" borderId="1" xfId="0" applyNumberFormat="1" applyFont="1" applyBorder="1"/>
    <xf numFmtId="165" fontId="1" fillId="0" borderId="1" xfId="0" applyNumberFormat="1" applyFont="1" applyBorder="1" applyAlignment="1">
      <alignment horizontal="right"/>
    </xf>
    <xf numFmtId="165" fontId="0" fillId="0" borderId="0" xfId="0" applyNumberFormat="1" applyAlignment="1">
      <alignment horizontal="right"/>
    </xf>
    <xf numFmtId="165" fontId="5" fillId="0" borderId="0" xfId="0" applyNumberFormat="1" applyFont="1" applyAlignment="1">
      <alignment horizontal="right"/>
    </xf>
    <xf numFmtId="165" fontId="5" fillId="0" borderId="2" xfId="0" applyNumberFormat="1" applyFont="1" applyBorder="1"/>
    <xf numFmtId="165" fontId="10" fillId="0" borderId="2" xfId="0" applyNumberFormat="1" applyFont="1" applyBorder="1"/>
    <xf numFmtId="167" fontId="8" fillId="0" borderId="1" xfId="0" applyNumberFormat="1" applyFont="1" applyBorder="1"/>
    <xf numFmtId="165" fontId="10" fillId="0" borderId="2" xfId="0" applyNumberFormat="1" applyFont="1" applyBorder="1" applyAlignment="1">
      <alignment horizontal="right"/>
    </xf>
    <xf numFmtId="165" fontId="5" fillId="0" borderId="0" xfId="0" applyNumberFormat="1" applyFont="1" applyAlignment="1">
      <alignment readingOrder="1"/>
    </xf>
    <xf numFmtId="165" fontId="10" fillId="0" borderId="0" xfId="0" applyNumberFormat="1" applyFont="1" applyAlignment="1">
      <alignment readingOrder="1"/>
    </xf>
    <xf numFmtId="165" fontId="5" fillId="0" borderId="1" xfId="0" applyNumberFormat="1" applyFont="1" applyBorder="1" applyAlignment="1">
      <alignment horizontal="right" readingOrder="1"/>
    </xf>
    <xf numFmtId="165" fontId="10" fillId="0" borderId="1" xfId="0" applyNumberFormat="1" applyFont="1" applyBorder="1" applyAlignment="1">
      <alignment horizontal="right" readingOrder="1"/>
    </xf>
    <xf numFmtId="165" fontId="0" fillId="0" borderId="0" xfId="0" applyNumberFormat="1" applyAlignment="1">
      <alignment readingOrder="1"/>
    </xf>
    <xf numFmtId="165" fontId="8" fillId="0" borderId="0" xfId="0" applyNumberFormat="1" applyFont="1" applyAlignment="1">
      <alignment readingOrder="1"/>
    </xf>
    <xf numFmtId="167" fontId="0" fillId="0" borderId="1" xfId="0" applyNumberFormat="1" applyBorder="1"/>
    <xf numFmtId="165" fontId="8" fillId="0" borderId="1" xfId="0" applyNumberFormat="1" applyFont="1" applyBorder="1" applyAlignment="1">
      <alignment horizontal="right" readingOrder="1"/>
    </xf>
    <xf numFmtId="165" fontId="0" fillId="0" borderId="1" xfId="0" applyNumberFormat="1" applyBorder="1" applyAlignment="1">
      <alignment horizontal="right" readingOrder="1"/>
    </xf>
    <xf numFmtId="166" fontId="3" fillId="0" borderId="0" xfId="1" applyNumberFormat="1" applyFont="1" applyFill="1"/>
    <xf numFmtId="166" fontId="19" fillId="0" borderId="0" xfId="1" applyNumberFormat="1" applyFont="1" applyFill="1"/>
    <xf numFmtId="166" fontId="8" fillId="0" borderId="0" xfId="1" applyNumberFormat="1" applyFont="1" applyFill="1"/>
    <xf numFmtId="167" fontId="1" fillId="0" borderId="0" xfId="1" applyNumberFormat="1" applyFont="1" applyFill="1"/>
    <xf numFmtId="0" fontId="8" fillId="0" borderId="1" xfId="0" applyFont="1" applyBorder="1"/>
    <xf numFmtId="0" fontId="10" fillId="0" borderId="1" xfId="0" applyFont="1" applyBorder="1"/>
    <xf numFmtId="0" fontId="19" fillId="0" borderId="0" xfId="0" applyFont="1"/>
    <xf numFmtId="166" fontId="19" fillId="0" borderId="0" xfId="1" applyNumberFormat="1" applyFont="1" applyFill="1" applyBorder="1"/>
    <xf numFmtId="4" fontId="20" fillId="0" borderId="0" xfId="0" applyNumberFormat="1" applyFont="1"/>
    <xf numFmtId="167" fontId="19" fillId="0" borderId="0" xfId="0" applyNumberFormat="1" applyFont="1"/>
    <xf numFmtId="167" fontId="10" fillId="0" borderId="0" xfId="0" applyNumberFormat="1" applyFont="1"/>
    <xf numFmtId="166" fontId="19" fillId="0" borderId="0" xfId="1" applyNumberFormat="1" applyFont="1" applyFill="1" applyBorder="1" applyAlignment="1">
      <alignment horizontal="right"/>
    </xf>
    <xf numFmtId="165" fontId="18" fillId="0" borderId="0" xfId="0" applyNumberFormat="1" applyFont="1"/>
    <xf numFmtId="165" fontId="10" fillId="0" borderId="1" xfId="0" applyNumberFormat="1" applyFont="1" applyBorder="1" applyAlignment="1">
      <alignment horizontal="right"/>
    </xf>
    <xf numFmtId="165" fontId="6" fillId="0" borderId="0" xfId="0" applyNumberFormat="1" applyFont="1"/>
    <xf numFmtId="166" fontId="8" fillId="0" borderId="0" xfId="1" applyNumberFormat="1" applyFont="1" applyFill="1" applyBorder="1"/>
    <xf numFmtId="4" fontId="0" fillId="0" borderId="0" xfId="0" applyNumberFormat="1" applyAlignment="1">
      <alignment horizontal="left"/>
    </xf>
    <xf numFmtId="16" fontId="5" fillId="0" borderId="0" xfId="0" applyNumberFormat="1" applyFont="1" applyAlignment="1">
      <alignment horizontal="right"/>
    </xf>
    <xf numFmtId="16" fontId="10" fillId="0" borderId="0" xfId="0" applyNumberFormat="1" applyFont="1" applyAlignment="1">
      <alignment horizontal="right"/>
    </xf>
    <xf numFmtId="14" fontId="5" fillId="0" borderId="0" xfId="0" applyNumberFormat="1" applyFont="1"/>
    <xf numFmtId="14" fontId="10" fillId="0" borderId="0" xfId="0" applyNumberFormat="1" applyFont="1"/>
    <xf numFmtId="3" fontId="0" fillId="0" borderId="0" xfId="0" applyNumberFormat="1"/>
    <xf numFmtId="4" fontId="22" fillId="0" borderId="0" xfId="0" applyNumberFormat="1" applyFont="1"/>
    <xf numFmtId="166" fontId="23" fillId="0" borderId="0" xfId="1" applyNumberFormat="1" applyFont="1" applyFill="1"/>
    <xf numFmtId="0" fontId="22" fillId="0" borderId="0" xfId="0" applyFont="1"/>
    <xf numFmtId="0" fontId="24" fillId="0" borderId="0" xfId="0" applyFont="1"/>
    <xf numFmtId="0" fontId="28" fillId="0" borderId="0" xfId="0" applyFont="1" applyAlignment="1">
      <alignment vertical="center" wrapText="1"/>
    </xf>
    <xf numFmtId="166" fontId="0" fillId="0" borderId="0" xfId="1" applyNumberFormat="1" applyFont="1" applyFill="1"/>
    <xf numFmtId="166" fontId="0" fillId="0" borderId="0" xfId="0" applyNumberFormat="1"/>
    <xf numFmtId="3" fontId="8" fillId="0" borderId="0" xfId="0" applyNumberFormat="1" applyFont="1"/>
    <xf numFmtId="166" fontId="19" fillId="0" borderId="0" xfId="1" applyNumberFormat="1" applyFont="1" applyFill="1" applyAlignment="1">
      <alignment horizontal="left" indent="1"/>
    </xf>
    <xf numFmtId="166" fontId="19" fillId="0" borderId="0" xfId="1" applyNumberFormat="1" applyFont="1" applyFill="1" applyAlignment="1">
      <alignment horizontal="right"/>
    </xf>
    <xf numFmtId="0" fontId="29" fillId="0" borderId="0" xfId="0" applyFont="1" applyAlignment="1">
      <alignment vertical="center" wrapText="1"/>
    </xf>
    <xf numFmtId="0" fontId="19" fillId="0" borderId="0" xfId="0" applyFont="1" applyAlignment="1">
      <alignment horizontal="right"/>
    </xf>
    <xf numFmtId="0" fontId="30" fillId="0" borderId="0" xfId="0" applyFont="1"/>
    <xf numFmtId="0" fontId="31" fillId="0" borderId="0" xfId="0" applyFont="1"/>
    <xf numFmtId="166" fontId="19" fillId="0" borderId="0" xfId="1" applyNumberFormat="1" applyFont="1" applyFill="1" applyAlignment="1"/>
    <xf numFmtId="0" fontId="0" fillId="0" borderId="0" xfId="0" quotePrefix="1" applyAlignment="1">
      <alignment horizontal="right"/>
    </xf>
    <xf numFmtId="166" fontId="1" fillId="0" borderId="0" xfId="1" applyNumberFormat="1" applyFont="1" applyFill="1"/>
    <xf numFmtId="165" fontId="8" fillId="0" borderId="0" xfId="0" quotePrefix="1" applyNumberFormat="1" applyFont="1"/>
    <xf numFmtId="4" fontId="27" fillId="0" borderId="0" xfId="0" applyNumberFormat="1" applyFont="1"/>
    <xf numFmtId="4" fontId="25" fillId="0" borderId="0" xfId="0" applyNumberFormat="1" applyFont="1"/>
    <xf numFmtId="4" fontId="26" fillId="0" borderId="0" xfId="0" applyNumberFormat="1" applyFont="1"/>
    <xf numFmtId="167" fontId="8" fillId="0" borderId="0" xfId="0" applyNumberFormat="1" applyFont="1" applyAlignment="1">
      <alignment horizontal="right" indent="1"/>
    </xf>
    <xf numFmtId="0" fontId="32" fillId="0" borderId="0" xfId="0" applyFont="1"/>
    <xf numFmtId="166" fontId="8" fillId="0" borderId="0" xfId="0" applyNumberFormat="1" applyFont="1"/>
    <xf numFmtId="3" fontId="0" fillId="0" borderId="0" xfId="0" applyNumberFormat="1" applyAlignment="1">
      <alignment horizontal="right"/>
    </xf>
    <xf numFmtId="3" fontId="8" fillId="0" borderId="0" xfId="0" applyNumberFormat="1" applyFont="1" applyAlignment="1">
      <alignment horizontal="right"/>
    </xf>
    <xf numFmtId="166" fontId="32" fillId="0" borderId="0" xfId="0" applyNumberFormat="1" applyFont="1"/>
    <xf numFmtId="166" fontId="30" fillId="0" borderId="0" xfId="0" applyNumberFormat="1" applyFont="1"/>
    <xf numFmtId="165" fontId="30" fillId="0" borderId="0" xfId="0" applyNumberFormat="1" applyFont="1"/>
    <xf numFmtId="0" fontId="10" fillId="2" borderId="0" xfId="0" applyFont="1" applyFill="1"/>
    <xf numFmtId="0" fontId="33" fillId="0" borderId="0" xfId="0" applyFont="1" applyAlignment="1">
      <alignment vertical="center" wrapText="1"/>
    </xf>
    <xf numFmtId="4" fontId="8" fillId="0" borderId="0" xfId="2" applyNumberFormat="1" applyFont="1" applyFill="1" applyBorder="1"/>
    <xf numFmtId="0" fontId="10" fillId="0" borderId="2" xfId="0" applyFont="1" applyBorder="1"/>
    <xf numFmtId="14" fontId="10" fillId="0" borderId="1" xfId="0" applyNumberFormat="1" applyFont="1" applyBorder="1" applyAlignment="1">
      <alignment wrapText="1"/>
    </xf>
    <xf numFmtId="167" fontId="8" fillId="0" borderId="0" xfId="0" applyNumberFormat="1" applyFont="1" applyAlignment="1">
      <alignment horizontal="right"/>
    </xf>
    <xf numFmtId="165" fontId="32" fillId="0" borderId="0" xfId="0" applyNumberFormat="1" applyFont="1"/>
    <xf numFmtId="0" fontId="34" fillId="0" borderId="0" xfId="0" applyFont="1" applyAlignment="1">
      <alignment vertical="center" wrapText="1"/>
    </xf>
    <xf numFmtId="165" fontId="8" fillId="0" borderId="0" xfId="0" applyNumberFormat="1" applyFont="1" applyAlignment="1">
      <alignment wrapText="1"/>
    </xf>
    <xf numFmtId="165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3" fillId="0" borderId="0" xfId="0" applyFont="1"/>
    <xf numFmtId="165" fontId="10" fillId="0" borderId="0" xfId="0" applyNumberFormat="1" applyFont="1" applyAlignment="1">
      <alignment horizontal="center"/>
    </xf>
    <xf numFmtId="0" fontId="8" fillId="0" borderId="0" xfId="0" applyFont="1" applyAlignment="1">
      <alignment wrapText="1"/>
    </xf>
    <xf numFmtId="168" fontId="8" fillId="0" borderId="0" xfId="0" applyNumberFormat="1" applyFont="1"/>
    <xf numFmtId="166" fontId="29" fillId="0" borderId="0" xfId="0" applyNumberFormat="1" applyFont="1" applyAlignment="1">
      <alignment vertical="center" wrapText="1"/>
    </xf>
    <xf numFmtId="167" fontId="28" fillId="0" borderId="0" xfId="0" applyNumberFormat="1" applyFont="1" applyAlignment="1">
      <alignment vertical="center" wrapText="1"/>
    </xf>
    <xf numFmtId="0" fontId="10" fillId="0" borderId="1" xfId="0" applyFont="1" applyBorder="1" applyAlignment="1">
      <alignment horizontal="center"/>
    </xf>
    <xf numFmtId="0" fontId="8" fillId="0" borderId="1" xfId="0" applyFont="1" applyBorder="1" applyAlignment="1">
      <alignment horizontal="right"/>
    </xf>
    <xf numFmtId="4" fontId="10" fillId="0" borderId="0" xfId="0" applyNumberFormat="1" applyFont="1" applyAlignment="1">
      <alignment horizontal="center"/>
    </xf>
    <xf numFmtId="4" fontId="18" fillId="0" borderId="0" xfId="0" applyNumberFormat="1" applyFont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18" fillId="0" borderId="0" xfId="0" applyFont="1" applyAlignment="1">
      <alignment horizontal="center" wrapText="1"/>
    </xf>
    <xf numFmtId="0" fontId="10" fillId="0" borderId="0" xfId="0" applyFont="1" applyAlignment="1">
      <alignment horizontal="left" vertical="top" wrapText="1"/>
    </xf>
    <xf numFmtId="0" fontId="0" fillId="0" borderId="1" xfId="0" applyBorder="1" applyAlignment="1">
      <alignment horizontal="center"/>
    </xf>
    <xf numFmtId="0" fontId="1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1">
    <cellStyle name="Comma" xfId="2" builtinId="3"/>
    <cellStyle name="Normal" xfId="0" builtinId="0"/>
    <cellStyle name="Normal 2" xfId="3" xr:uid="{DEA3C381-8FF7-473D-BE82-B1CCFE2E3163}"/>
    <cellStyle name="Percent" xfId="1" builtinId="5"/>
    <cellStyle name="Procent 3" xfId="4" xr:uid="{01B18B6F-FE09-4231-A1C7-2D7E5E930F37}"/>
    <cellStyle name="Subheading" xfId="5" xr:uid="{E33A9D4D-6E31-4220-8BAF-EB9408CF8EA1}"/>
    <cellStyle name="tableheading" xfId="6" xr:uid="{2DFAB562-AD80-4570-8346-50622855FC65}"/>
    <cellStyle name="th" xfId="7" xr:uid="{350AA208-2934-4DC3-AAF9-AA587C07AE3A}"/>
    <cellStyle name="th-left" xfId="8" xr:uid="{5817771B-573B-4D99-A9E0-F9F33C37FD0D}"/>
    <cellStyle name="tr-sum" xfId="9" xr:uid="{1A4E37D9-3212-45E1-A0AF-6F22DA2A2360}"/>
    <cellStyle name="Yeargroup" xfId="10" xr:uid="{201251AE-C0E3-48DE-B08C-5FA86D444B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161925</xdr:rowOff>
    </xdr:from>
    <xdr:to>
      <xdr:col>0</xdr:col>
      <xdr:colOff>991235</xdr:colOff>
      <xdr:row>0</xdr:row>
      <xdr:rowOff>453390</xdr:rowOff>
    </xdr:to>
    <xdr:pic>
      <xdr:nvPicPr>
        <xdr:cNvPr id="4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56AE8DBC-6957-479E-8191-B0F8F418769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61925"/>
          <a:ext cx="857885" cy="29146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133350</xdr:rowOff>
    </xdr:from>
    <xdr:to>
      <xdr:col>0</xdr:col>
      <xdr:colOff>991235</xdr:colOff>
      <xdr:row>0</xdr:row>
      <xdr:rowOff>438150</xdr:rowOff>
    </xdr:to>
    <xdr:pic>
      <xdr:nvPicPr>
        <xdr:cNvPr id="4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E101D97C-8897-4E79-A0E8-D7CE6F11AADB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33350"/>
          <a:ext cx="857885" cy="29146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149225</xdr:rowOff>
    </xdr:from>
    <xdr:to>
      <xdr:col>0</xdr:col>
      <xdr:colOff>1044575</xdr:colOff>
      <xdr:row>0</xdr:row>
      <xdr:rowOff>436880</xdr:rowOff>
    </xdr:to>
    <xdr:pic>
      <xdr:nvPicPr>
        <xdr:cNvPr id="2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B46801A1-A683-4B66-ABCA-C753F5995913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149225"/>
          <a:ext cx="857885" cy="29146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161925</xdr:rowOff>
    </xdr:from>
    <xdr:to>
      <xdr:col>0</xdr:col>
      <xdr:colOff>991235</xdr:colOff>
      <xdr:row>0</xdr:row>
      <xdr:rowOff>436245</xdr:rowOff>
    </xdr:to>
    <xdr:pic>
      <xdr:nvPicPr>
        <xdr:cNvPr id="3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1C37A5AE-D887-4758-9628-8B17CEC7AA5E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61925"/>
          <a:ext cx="857885" cy="28384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114300</xdr:rowOff>
    </xdr:from>
    <xdr:to>
      <xdr:col>0</xdr:col>
      <xdr:colOff>991235</xdr:colOff>
      <xdr:row>0</xdr:row>
      <xdr:rowOff>401955</xdr:rowOff>
    </xdr:to>
    <xdr:pic>
      <xdr:nvPicPr>
        <xdr:cNvPr id="3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0167BD86-E1CF-40FA-BDD7-B9340465AAA4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14300"/>
          <a:ext cx="857885" cy="29146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228600</xdr:rowOff>
    </xdr:from>
    <xdr:to>
      <xdr:col>0</xdr:col>
      <xdr:colOff>968375</xdr:colOff>
      <xdr:row>0</xdr:row>
      <xdr:rowOff>512445</xdr:rowOff>
    </xdr:to>
    <xdr:pic>
      <xdr:nvPicPr>
        <xdr:cNvPr id="3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16449E83-8FE5-4430-9070-FEC3B7066B27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228600"/>
          <a:ext cx="857885" cy="28765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152400</xdr:rowOff>
    </xdr:from>
    <xdr:to>
      <xdr:col>0</xdr:col>
      <xdr:colOff>894080</xdr:colOff>
      <xdr:row>0</xdr:row>
      <xdr:rowOff>440055</xdr:rowOff>
    </xdr:to>
    <xdr:pic>
      <xdr:nvPicPr>
        <xdr:cNvPr id="3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1E6507E5-5EA0-44FA-A3C1-1D9C122C5026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152400"/>
          <a:ext cx="857885" cy="28765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142875</xdr:rowOff>
    </xdr:from>
    <xdr:to>
      <xdr:col>0</xdr:col>
      <xdr:colOff>930275</xdr:colOff>
      <xdr:row>0</xdr:row>
      <xdr:rowOff>429895</xdr:rowOff>
    </xdr:to>
    <xdr:pic>
      <xdr:nvPicPr>
        <xdr:cNvPr id="3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1C333A7C-34C2-4B68-ABD7-74F41189CE98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142875"/>
          <a:ext cx="857885" cy="2876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142875</xdr:rowOff>
    </xdr:from>
    <xdr:to>
      <xdr:col>0</xdr:col>
      <xdr:colOff>991235</xdr:colOff>
      <xdr:row>0</xdr:row>
      <xdr:rowOff>431165</xdr:rowOff>
    </xdr:to>
    <xdr:pic>
      <xdr:nvPicPr>
        <xdr:cNvPr id="3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A33DEFEE-AFF8-49D4-AD90-0376219B240A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42875"/>
          <a:ext cx="857885" cy="2914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123825</xdr:rowOff>
    </xdr:from>
    <xdr:to>
      <xdr:col>0</xdr:col>
      <xdr:colOff>974090</xdr:colOff>
      <xdr:row>0</xdr:row>
      <xdr:rowOff>398780</xdr:rowOff>
    </xdr:to>
    <xdr:pic>
      <xdr:nvPicPr>
        <xdr:cNvPr id="3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94935DE7-CB0C-47AC-A1D2-F966E27ED5C4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123825"/>
          <a:ext cx="857885" cy="2914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161925</xdr:rowOff>
    </xdr:from>
    <xdr:to>
      <xdr:col>0</xdr:col>
      <xdr:colOff>1010285</xdr:colOff>
      <xdr:row>0</xdr:row>
      <xdr:rowOff>436245</xdr:rowOff>
    </xdr:to>
    <xdr:pic>
      <xdr:nvPicPr>
        <xdr:cNvPr id="4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46B2DCD1-8450-4C40-8202-0A0B63FCD00B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161925"/>
          <a:ext cx="846455" cy="2857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161925</xdr:rowOff>
    </xdr:from>
    <xdr:to>
      <xdr:col>0</xdr:col>
      <xdr:colOff>968375</xdr:colOff>
      <xdr:row>0</xdr:row>
      <xdr:rowOff>437515</xdr:rowOff>
    </xdr:to>
    <xdr:pic>
      <xdr:nvPicPr>
        <xdr:cNvPr id="4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46211302-3A66-44C8-ABBA-332171380EE9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61925"/>
          <a:ext cx="857885" cy="29146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190500</xdr:rowOff>
    </xdr:from>
    <xdr:to>
      <xdr:col>0</xdr:col>
      <xdr:colOff>953135</xdr:colOff>
      <xdr:row>0</xdr:row>
      <xdr:rowOff>478155</xdr:rowOff>
    </xdr:to>
    <xdr:pic>
      <xdr:nvPicPr>
        <xdr:cNvPr id="3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306220F1-6FDD-4F07-9650-F5F313D6BAB4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190500"/>
          <a:ext cx="857885" cy="29146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171450</xdr:rowOff>
    </xdr:from>
    <xdr:to>
      <xdr:col>0</xdr:col>
      <xdr:colOff>972185</xdr:colOff>
      <xdr:row>0</xdr:row>
      <xdr:rowOff>477520</xdr:rowOff>
    </xdr:to>
    <xdr:pic>
      <xdr:nvPicPr>
        <xdr:cNvPr id="4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34AA3E5D-9ADB-4AD4-96D5-7D5836C28B27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71450"/>
          <a:ext cx="857885" cy="29146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171450</xdr:rowOff>
    </xdr:from>
    <xdr:to>
      <xdr:col>0</xdr:col>
      <xdr:colOff>968375</xdr:colOff>
      <xdr:row>0</xdr:row>
      <xdr:rowOff>467995</xdr:rowOff>
    </xdr:to>
    <xdr:pic>
      <xdr:nvPicPr>
        <xdr:cNvPr id="4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577BE99D-30E7-4A2A-B35E-4E12C53E35E8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71450"/>
          <a:ext cx="857885" cy="29146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142875</xdr:rowOff>
    </xdr:from>
    <xdr:to>
      <xdr:col>0</xdr:col>
      <xdr:colOff>991235</xdr:colOff>
      <xdr:row>0</xdr:row>
      <xdr:rowOff>438150</xdr:rowOff>
    </xdr:to>
    <xdr:pic>
      <xdr:nvPicPr>
        <xdr:cNvPr id="4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47E5D39B-810E-4BD0-B7B0-7A7554E541FB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42875"/>
          <a:ext cx="857885" cy="291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83F9B-1FE6-4F39-9353-8F752F912225}">
  <sheetPr codeName="Sheet1">
    <pageSetUpPr fitToPage="1"/>
  </sheetPr>
  <dimension ref="B1:K43"/>
  <sheetViews>
    <sheetView showGridLines="0" tabSelected="1" zoomScaleNormal="100" workbookViewId="0">
      <selection activeCell="P30" sqref="P30"/>
    </sheetView>
  </sheetViews>
  <sheetFormatPr defaultColWidth="8.5703125" defaultRowHeight="15" x14ac:dyDescent="0.25"/>
  <cols>
    <col min="1" max="1" width="17.5703125" style="13" customWidth="1"/>
    <col min="2" max="2" width="55.140625" style="13" customWidth="1"/>
    <col min="3" max="10" width="8.5703125" style="5"/>
    <col min="11" max="11" width="9.42578125" style="5" customWidth="1"/>
    <col min="12" max="16384" width="8.5703125" style="13"/>
  </cols>
  <sheetData>
    <row r="1" spans="2:11" ht="45" customHeight="1" x14ac:dyDescent="0.25"/>
    <row r="2" spans="2:11" s="27" customFormat="1" ht="21" x14ac:dyDescent="0.35">
      <c r="B2" s="27" t="s">
        <v>11</v>
      </c>
      <c r="C2" s="20"/>
      <c r="D2" s="20"/>
      <c r="E2" s="20"/>
      <c r="F2" s="20"/>
      <c r="G2" s="20"/>
      <c r="H2" s="20"/>
      <c r="I2" s="20"/>
      <c r="J2" s="20"/>
      <c r="K2" s="20"/>
    </row>
    <row r="3" spans="2:11" x14ac:dyDescent="0.25">
      <c r="B3" s="88" t="s">
        <v>1</v>
      </c>
      <c r="C3" s="152"/>
      <c r="D3" s="152"/>
    </row>
    <row r="4" spans="2:11" x14ac:dyDescent="0.25">
      <c r="B4" s="86" t="s">
        <v>12</v>
      </c>
      <c r="C4" s="16" t="s">
        <v>191</v>
      </c>
      <c r="D4" s="16" t="s">
        <v>192</v>
      </c>
      <c r="E4" s="87">
        <v>2023</v>
      </c>
      <c r="F4" s="87">
        <v>2022</v>
      </c>
      <c r="G4" s="87">
        <v>2021</v>
      </c>
      <c r="H4" s="87">
        <v>2020</v>
      </c>
      <c r="I4" s="87">
        <v>2019</v>
      </c>
      <c r="J4" s="87">
        <v>2018</v>
      </c>
      <c r="K4" s="87">
        <v>2017</v>
      </c>
    </row>
    <row r="5" spans="2:11" x14ac:dyDescent="0.25">
      <c r="B5" s="38"/>
    </row>
    <row r="6" spans="2:11" x14ac:dyDescent="0.25">
      <c r="B6" s="38" t="s">
        <v>152</v>
      </c>
    </row>
    <row r="7" spans="2:11" x14ac:dyDescent="0.25">
      <c r="B7" s="13" t="s">
        <v>2</v>
      </c>
      <c r="C7" s="6">
        <v>773.23299999999995</v>
      </c>
      <c r="D7" s="6">
        <v>821.22900000000004</v>
      </c>
      <c r="E7" s="6">
        <v>1105.3</v>
      </c>
      <c r="F7" s="6">
        <v>1050.4000000000001</v>
      </c>
      <c r="G7" s="6">
        <v>748.2</v>
      </c>
      <c r="H7" s="6">
        <v>462.6</v>
      </c>
      <c r="I7" s="6">
        <v>429.9</v>
      </c>
      <c r="J7" s="6">
        <v>380.8</v>
      </c>
      <c r="K7" s="6">
        <v>194.7</v>
      </c>
    </row>
    <row r="8" spans="2:11" x14ac:dyDescent="0.25">
      <c r="B8" s="13" t="s">
        <v>24</v>
      </c>
      <c r="C8" s="44">
        <v>2.012</v>
      </c>
      <c r="D8" s="49">
        <v>1.5289999999999999</v>
      </c>
      <c r="E8" s="49">
        <v>1.5</v>
      </c>
      <c r="F8" s="49" t="s">
        <v>40</v>
      </c>
      <c r="G8" s="44">
        <v>0</v>
      </c>
      <c r="H8" s="44">
        <v>0</v>
      </c>
      <c r="I8" s="44">
        <v>0.9</v>
      </c>
      <c r="J8" s="44">
        <v>1.5</v>
      </c>
      <c r="K8" s="44">
        <v>1</v>
      </c>
    </row>
    <row r="9" spans="2:11" x14ac:dyDescent="0.25">
      <c r="B9" s="133" t="s">
        <v>151</v>
      </c>
      <c r="C9" s="46">
        <v>775.24499999999989</v>
      </c>
      <c r="D9" s="46">
        <v>822.75800000000004</v>
      </c>
      <c r="E9" s="46">
        <v>1106.8</v>
      </c>
      <c r="F9" s="46">
        <v>1050.4000000000001</v>
      </c>
      <c r="G9" s="46">
        <v>748.2</v>
      </c>
      <c r="H9" s="46">
        <v>462.6</v>
      </c>
      <c r="I9" s="46">
        <v>430.8</v>
      </c>
      <c r="J9" s="46">
        <v>382.3</v>
      </c>
      <c r="K9" s="46">
        <v>195.7</v>
      </c>
    </row>
    <row r="10" spans="2:11" x14ac:dyDescent="0.25">
      <c r="B10" s="114"/>
      <c r="C10" s="6"/>
      <c r="D10" s="6"/>
      <c r="E10" s="6"/>
      <c r="F10" s="6"/>
      <c r="G10" s="6"/>
      <c r="H10" s="6"/>
      <c r="I10" s="6"/>
      <c r="J10" s="6"/>
      <c r="K10" s="6"/>
    </row>
    <row r="11" spans="2:11" x14ac:dyDescent="0.25">
      <c r="B11" s="38" t="s">
        <v>13</v>
      </c>
      <c r="C11" s="6"/>
      <c r="D11" s="6"/>
      <c r="E11" s="6"/>
      <c r="F11" s="6"/>
      <c r="G11" s="6"/>
      <c r="H11" s="6"/>
      <c r="I11" s="6"/>
      <c r="J11" s="6"/>
      <c r="K11" s="6"/>
    </row>
    <row r="12" spans="2:11" x14ac:dyDescent="0.25">
      <c r="B12" s="13" t="s">
        <v>14</v>
      </c>
      <c r="C12" s="6">
        <v>-300.45100000000002</v>
      </c>
      <c r="D12" s="6">
        <v>-335.38299999999998</v>
      </c>
      <c r="E12" s="6">
        <v>-455.3</v>
      </c>
      <c r="F12" s="6">
        <v>-432.4</v>
      </c>
      <c r="G12" s="6">
        <v>-304.89999999999998</v>
      </c>
      <c r="H12" s="6">
        <v>-181.1</v>
      </c>
      <c r="I12" s="6">
        <v>-198.1</v>
      </c>
      <c r="J12" s="6">
        <v>-207.9</v>
      </c>
      <c r="K12" s="6">
        <v>-115.3</v>
      </c>
    </row>
    <row r="13" spans="2:11" x14ac:dyDescent="0.25">
      <c r="B13" s="13" t="s">
        <v>15</v>
      </c>
      <c r="C13" s="6">
        <v>-47.627000000000002</v>
      </c>
      <c r="D13" s="6">
        <v>-38.866</v>
      </c>
      <c r="E13" s="6">
        <v>-95.3</v>
      </c>
      <c r="F13" s="6">
        <v>-136.1</v>
      </c>
      <c r="G13" s="6">
        <v>-92.2</v>
      </c>
      <c r="H13" s="6">
        <v>-35.299999999999997</v>
      </c>
      <c r="I13" s="6">
        <v>-13.8</v>
      </c>
      <c r="J13" s="6">
        <v>-8.5</v>
      </c>
      <c r="K13" s="6">
        <v>-7.1</v>
      </c>
    </row>
    <row r="14" spans="2:11" x14ac:dyDescent="0.25">
      <c r="B14" s="13" t="s">
        <v>16</v>
      </c>
      <c r="C14" s="6">
        <v>-179.01499999999999</v>
      </c>
      <c r="D14" s="6">
        <v>-199.90700000000001</v>
      </c>
      <c r="E14" s="6">
        <v>-249.9</v>
      </c>
      <c r="F14" s="6">
        <v>-229.9</v>
      </c>
      <c r="G14" s="6">
        <v>-135.9</v>
      </c>
      <c r="H14" s="6">
        <v>-99.4</v>
      </c>
      <c r="I14" s="6">
        <v>-90.7</v>
      </c>
      <c r="J14" s="6">
        <v>-80.7</v>
      </c>
      <c r="K14" s="6">
        <v>-38.200000000000003</v>
      </c>
    </row>
    <row r="15" spans="2:11" x14ac:dyDescent="0.25">
      <c r="B15" s="13" t="s">
        <v>17</v>
      </c>
      <c r="C15" s="6">
        <v>-178.601</v>
      </c>
      <c r="D15" s="6">
        <v>-177.77199999999999</v>
      </c>
      <c r="E15" s="6">
        <v>-205.2</v>
      </c>
      <c r="F15" s="6">
        <v>-149.30000000000001</v>
      </c>
      <c r="G15" s="6">
        <v>-116.2</v>
      </c>
      <c r="H15" s="6">
        <v>-88.1</v>
      </c>
      <c r="I15" s="6">
        <v>-80.900000000000006</v>
      </c>
      <c r="J15" s="6">
        <v>-62.2</v>
      </c>
      <c r="K15" s="6">
        <v>-26.1</v>
      </c>
    </row>
    <row r="16" spans="2:11" ht="30" x14ac:dyDescent="0.25">
      <c r="B16" s="108" t="s">
        <v>150</v>
      </c>
      <c r="C16" s="6">
        <v>-63.363</v>
      </c>
      <c r="D16" s="6">
        <v>-61.362000000000002</v>
      </c>
      <c r="E16" s="6">
        <v>-68.400000000000006</v>
      </c>
      <c r="F16" s="6">
        <v>-47.2</v>
      </c>
      <c r="G16" s="6">
        <v>-37.799999999999997</v>
      </c>
      <c r="H16" s="6">
        <v>-30.4</v>
      </c>
      <c r="I16" s="6">
        <v>-27.6</v>
      </c>
      <c r="J16" s="6">
        <v>-14.8</v>
      </c>
      <c r="K16" s="6">
        <v>-5.4</v>
      </c>
    </row>
    <row r="17" spans="2:11" x14ac:dyDescent="0.25">
      <c r="B17" s="108" t="s">
        <v>18</v>
      </c>
      <c r="C17" s="6">
        <v>-2.3959999999999999</v>
      </c>
      <c r="D17" s="6">
        <v>1.325</v>
      </c>
      <c r="E17" s="6">
        <v>1.3</v>
      </c>
      <c r="F17" s="6">
        <v>2.8</v>
      </c>
      <c r="G17" s="6">
        <v>5.7</v>
      </c>
      <c r="H17" s="6">
        <v>4.9000000000000004</v>
      </c>
      <c r="I17" s="6">
        <v>0.55499943338495827</v>
      </c>
      <c r="J17" s="6">
        <v>0.7</v>
      </c>
      <c r="K17" s="47" t="s">
        <v>40</v>
      </c>
    </row>
    <row r="18" spans="2:11" ht="30" x14ac:dyDescent="0.25">
      <c r="B18" s="108" t="s">
        <v>149</v>
      </c>
      <c r="C18" s="44">
        <v>4.7489999999999997</v>
      </c>
      <c r="D18" s="44">
        <v>-0.626</v>
      </c>
      <c r="E18" s="44">
        <v>-0.6</v>
      </c>
      <c r="F18" s="44">
        <v>9.6999999999999993</v>
      </c>
      <c r="G18" s="44">
        <v>1</v>
      </c>
      <c r="H18" s="44">
        <v>6.3</v>
      </c>
      <c r="I18" s="49" t="s">
        <v>40</v>
      </c>
      <c r="J18" s="44">
        <v>5</v>
      </c>
      <c r="K18" s="49" t="s">
        <v>40</v>
      </c>
    </row>
    <row r="19" spans="2:11" x14ac:dyDescent="0.25">
      <c r="B19" s="38" t="s">
        <v>19</v>
      </c>
      <c r="C19" s="46">
        <v>-766.7</v>
      </c>
      <c r="D19" s="46">
        <v>-812.59099999999978</v>
      </c>
      <c r="E19" s="46">
        <v>-1073.4000000000001</v>
      </c>
      <c r="F19" s="46">
        <v>-982.5</v>
      </c>
      <c r="G19" s="46">
        <v>-680.4</v>
      </c>
      <c r="H19" s="46">
        <v>-423.09999999999997</v>
      </c>
      <c r="I19" s="46">
        <v>-410.5</v>
      </c>
      <c r="J19" s="46">
        <v>-368.5</v>
      </c>
      <c r="K19" s="46">
        <v>-192.1</v>
      </c>
    </row>
    <row r="20" spans="2:11" x14ac:dyDescent="0.25">
      <c r="B20" s="108"/>
      <c r="C20" s="6"/>
      <c r="D20" s="6"/>
      <c r="E20" s="6"/>
      <c r="F20" s="6"/>
      <c r="G20" s="6"/>
      <c r="H20" s="6"/>
      <c r="I20" s="6"/>
      <c r="J20" s="6"/>
      <c r="K20" s="6"/>
    </row>
    <row r="21" spans="2:11" x14ac:dyDescent="0.25">
      <c r="B21" s="134" t="s">
        <v>3</v>
      </c>
      <c r="C21" s="46">
        <v>8.5</v>
      </c>
      <c r="D21" s="46">
        <v>10.199999999999999</v>
      </c>
      <c r="E21" s="46">
        <v>33.5</v>
      </c>
      <c r="F21" s="46">
        <v>68</v>
      </c>
      <c r="G21" s="46">
        <v>67.8</v>
      </c>
      <c r="H21" s="46">
        <v>39.500000000000057</v>
      </c>
      <c r="I21" s="46">
        <v>20.3</v>
      </c>
      <c r="J21" s="46">
        <v>13.8</v>
      </c>
      <c r="K21" s="46">
        <v>3.6</v>
      </c>
    </row>
    <row r="22" spans="2:11" x14ac:dyDescent="0.25">
      <c r="B22" s="108"/>
      <c r="C22" s="6"/>
      <c r="D22" s="6"/>
      <c r="E22" s="6"/>
      <c r="F22" s="6"/>
      <c r="G22" s="6"/>
      <c r="H22" s="6"/>
      <c r="I22" s="6"/>
      <c r="J22" s="6"/>
      <c r="K22" s="6"/>
    </row>
    <row r="23" spans="2:11" x14ac:dyDescent="0.25">
      <c r="B23" s="108" t="s">
        <v>20</v>
      </c>
      <c r="C23" s="6">
        <v>3.8</v>
      </c>
      <c r="D23" s="6">
        <v>5.2530000000000001</v>
      </c>
      <c r="E23" s="6">
        <v>5.8</v>
      </c>
      <c r="F23" s="6">
        <v>2</v>
      </c>
      <c r="G23" s="6">
        <v>0.4</v>
      </c>
      <c r="H23" s="6">
        <v>4.2</v>
      </c>
      <c r="I23" s="6">
        <v>0.2</v>
      </c>
      <c r="J23" s="6">
        <v>0.2</v>
      </c>
      <c r="K23" s="6">
        <v>0.3</v>
      </c>
    </row>
    <row r="24" spans="2:11" x14ac:dyDescent="0.25">
      <c r="B24" s="108" t="s">
        <v>21</v>
      </c>
      <c r="C24" s="44">
        <v>-49.1</v>
      </c>
      <c r="D24" s="44">
        <v>-46.030999999999999</v>
      </c>
      <c r="E24" s="44">
        <v>-48.3</v>
      </c>
      <c r="F24" s="44">
        <v>-27.4</v>
      </c>
      <c r="G24" s="44">
        <v>-19.2</v>
      </c>
      <c r="H24" s="44">
        <v>-11.4</v>
      </c>
      <c r="I24" s="44">
        <v>-11.2</v>
      </c>
      <c r="J24" s="44">
        <v>-7.5</v>
      </c>
      <c r="K24" s="44">
        <v>-3.2</v>
      </c>
    </row>
    <row r="25" spans="2:11" x14ac:dyDescent="0.25">
      <c r="B25" s="38" t="s">
        <v>153</v>
      </c>
      <c r="C25" s="46">
        <v>-45.3</v>
      </c>
      <c r="D25" s="46">
        <v>-40.777999999999999</v>
      </c>
      <c r="E25" s="46">
        <v>-42.5</v>
      </c>
      <c r="F25" s="46">
        <v>-25.5</v>
      </c>
      <c r="G25" s="46">
        <v>-18.8</v>
      </c>
      <c r="H25" s="46">
        <v>-7.2</v>
      </c>
      <c r="I25" s="46">
        <v>-11</v>
      </c>
      <c r="J25" s="46">
        <v>-7.3</v>
      </c>
      <c r="K25" s="46">
        <v>-2.9</v>
      </c>
    </row>
    <row r="26" spans="2:11" x14ac:dyDescent="0.25">
      <c r="C26" s="6"/>
      <c r="D26" s="6"/>
      <c r="E26" s="6"/>
      <c r="F26" s="6"/>
      <c r="G26" s="6"/>
      <c r="H26" s="6"/>
      <c r="I26" s="6"/>
      <c r="J26" s="6"/>
      <c r="K26" s="6"/>
    </row>
    <row r="27" spans="2:11" x14ac:dyDescent="0.25">
      <c r="C27" s="44"/>
      <c r="D27" s="44"/>
      <c r="E27" s="44"/>
      <c r="F27" s="44"/>
      <c r="G27" s="44"/>
      <c r="H27" s="44"/>
      <c r="I27" s="44"/>
      <c r="J27" s="44"/>
      <c r="K27" s="44"/>
    </row>
    <row r="28" spans="2:11" x14ac:dyDescent="0.25">
      <c r="B28" s="38" t="s">
        <v>22</v>
      </c>
      <c r="C28" s="46">
        <v>-36.799999999999997</v>
      </c>
      <c r="D28" s="46">
        <v>-30.6</v>
      </c>
      <c r="E28" s="46">
        <v>-9</v>
      </c>
      <c r="F28" s="46">
        <v>42.5</v>
      </c>
      <c r="G28" s="46">
        <v>49</v>
      </c>
      <c r="H28" s="46">
        <v>32.300000000000054</v>
      </c>
      <c r="I28" s="46">
        <v>9.3000000000000007</v>
      </c>
      <c r="J28" s="46">
        <v>6.5</v>
      </c>
      <c r="K28" s="46">
        <v>0.7</v>
      </c>
    </row>
    <row r="29" spans="2:11" x14ac:dyDescent="0.25">
      <c r="B29" s="38"/>
      <c r="C29" s="6"/>
      <c r="D29" s="6"/>
      <c r="E29" s="6"/>
      <c r="F29" s="6"/>
      <c r="G29" s="6"/>
      <c r="H29" s="6"/>
      <c r="I29" s="6"/>
      <c r="J29" s="6"/>
      <c r="K29" s="6"/>
    </row>
    <row r="30" spans="2:11" x14ac:dyDescent="0.25">
      <c r="B30" s="13" t="s">
        <v>164</v>
      </c>
      <c r="C30" s="44">
        <v>1.5</v>
      </c>
      <c r="D30" s="44">
        <v>-0.4</v>
      </c>
      <c r="E30" s="44">
        <v>-6.6</v>
      </c>
      <c r="F30" s="44">
        <v>-7.2</v>
      </c>
      <c r="G30" s="44">
        <v>-14.6</v>
      </c>
      <c r="H30" s="44">
        <v>-2.2999999999999998</v>
      </c>
      <c r="I30" s="44">
        <v>-3.7</v>
      </c>
      <c r="J30" s="44">
        <v>-4.9000000000000004</v>
      </c>
      <c r="K30" s="44">
        <v>3.4</v>
      </c>
    </row>
    <row r="31" spans="2:11" x14ac:dyDescent="0.25">
      <c r="B31" s="38" t="s">
        <v>175</v>
      </c>
      <c r="C31" s="46">
        <v>-35.299999999999997</v>
      </c>
      <c r="D31" s="46">
        <v>-31</v>
      </c>
      <c r="E31" s="6"/>
      <c r="F31" s="6"/>
      <c r="G31" s="6"/>
      <c r="H31" s="6"/>
      <c r="I31" s="6"/>
      <c r="J31" s="6"/>
      <c r="K31" s="6"/>
    </row>
    <row r="32" spans="2:11" x14ac:dyDescent="0.25">
      <c r="B32" s="38"/>
      <c r="C32" s="6"/>
      <c r="D32" s="6"/>
      <c r="E32" s="6"/>
      <c r="F32" s="6"/>
      <c r="G32" s="6"/>
      <c r="H32" s="6"/>
      <c r="I32" s="6"/>
      <c r="J32" s="6"/>
      <c r="K32" s="6"/>
    </row>
    <row r="33" spans="2:11" ht="30" x14ac:dyDescent="0.25">
      <c r="B33" s="146" t="s">
        <v>176</v>
      </c>
      <c r="C33" s="6">
        <v>8.3000000000000007</v>
      </c>
      <c r="D33" s="6">
        <v>15.4</v>
      </c>
      <c r="E33" s="6"/>
      <c r="F33" s="6"/>
      <c r="G33" s="6"/>
      <c r="H33" s="6"/>
      <c r="I33" s="6"/>
      <c r="J33" s="6"/>
      <c r="K33" s="6"/>
    </row>
    <row r="34" spans="2:11" x14ac:dyDescent="0.25">
      <c r="C34" s="6"/>
      <c r="D34" s="6"/>
      <c r="E34" s="6"/>
      <c r="F34" s="6"/>
      <c r="G34" s="6"/>
      <c r="H34" s="6"/>
      <c r="I34" s="6"/>
      <c r="J34" s="6"/>
      <c r="K34" s="6"/>
    </row>
    <row r="35" spans="2:11" x14ac:dyDescent="0.25">
      <c r="B35" s="38" t="s">
        <v>135</v>
      </c>
      <c r="C35" s="46">
        <v>-27</v>
      </c>
      <c r="D35" s="46">
        <v>-15.6</v>
      </c>
      <c r="E35" s="46">
        <v>-15.6</v>
      </c>
      <c r="F35" s="46">
        <v>35.4</v>
      </c>
      <c r="G35" s="46">
        <v>34.4</v>
      </c>
      <c r="H35" s="46">
        <v>30</v>
      </c>
      <c r="I35" s="46">
        <v>5.6</v>
      </c>
      <c r="J35" s="46">
        <v>1.6</v>
      </c>
      <c r="K35" s="46">
        <v>4.0999999999999996</v>
      </c>
    </row>
    <row r="36" spans="2:11" x14ac:dyDescent="0.25">
      <c r="C36" s="6"/>
      <c r="D36" s="6"/>
      <c r="E36" s="6"/>
      <c r="F36" s="6"/>
      <c r="G36" s="6"/>
      <c r="H36" s="6"/>
      <c r="I36" s="6"/>
      <c r="J36" s="6"/>
      <c r="K36" s="6"/>
    </row>
    <row r="38" spans="2:11" x14ac:dyDescent="0.25">
      <c r="B38" s="13" t="s">
        <v>121</v>
      </c>
      <c r="C38" s="5">
        <v>-0.15</v>
      </c>
      <c r="D38" s="5">
        <v>-0.09</v>
      </c>
      <c r="E38" s="5">
        <v>-0.09</v>
      </c>
      <c r="F38" s="5">
        <v>0.21</v>
      </c>
      <c r="G38" s="5">
        <v>0.23</v>
      </c>
      <c r="H38" s="5">
        <v>0.21</v>
      </c>
      <c r="I38" s="5">
        <v>0.04</v>
      </c>
      <c r="J38" s="5">
        <v>0.02</v>
      </c>
      <c r="K38" s="5">
        <v>0.08</v>
      </c>
    </row>
    <row r="39" spans="2:11" x14ac:dyDescent="0.25">
      <c r="B39" s="13" t="s">
        <v>122</v>
      </c>
      <c r="C39" s="5">
        <v>-0.15</v>
      </c>
      <c r="D39" s="5">
        <v>-0.09</v>
      </c>
      <c r="E39" s="5">
        <v>-0.09</v>
      </c>
      <c r="F39" s="5">
        <v>0.21</v>
      </c>
      <c r="G39" s="5">
        <v>0.23</v>
      </c>
      <c r="H39" s="5">
        <v>0.21</v>
      </c>
      <c r="I39" s="5">
        <v>0.04</v>
      </c>
      <c r="J39" s="5">
        <v>0.02</v>
      </c>
      <c r="K39" s="5">
        <v>0.08</v>
      </c>
    </row>
    <row r="40" spans="2:11" x14ac:dyDescent="0.25">
      <c r="B40" s="13" t="s">
        <v>124</v>
      </c>
      <c r="C40" s="5">
        <v>-1.8</v>
      </c>
      <c r="D40" s="5">
        <v>-1.08</v>
      </c>
      <c r="E40" s="5">
        <v>-1.08</v>
      </c>
      <c r="F40" s="5">
        <v>2.12</v>
      </c>
      <c r="G40" s="5">
        <v>2.37</v>
      </c>
      <c r="H40" s="5">
        <v>2.27</v>
      </c>
      <c r="I40" s="5">
        <v>0.4</v>
      </c>
      <c r="J40" s="5">
        <v>0.19</v>
      </c>
      <c r="K40" s="5">
        <v>0.75</v>
      </c>
    </row>
    <row r="41" spans="2:11" x14ac:dyDescent="0.25">
      <c r="B41" s="13" t="s">
        <v>123</v>
      </c>
      <c r="C41" s="5">
        <v>-1.8</v>
      </c>
      <c r="D41" s="5">
        <v>-1.08</v>
      </c>
      <c r="E41" s="5">
        <v>-1.08</v>
      </c>
      <c r="F41" s="5">
        <v>2.1</v>
      </c>
      <c r="G41" s="5">
        <v>2.36</v>
      </c>
      <c r="H41" s="5">
        <v>2.27</v>
      </c>
      <c r="I41" s="5">
        <v>0.4</v>
      </c>
      <c r="J41" s="5">
        <v>0.19</v>
      </c>
      <c r="K41" s="5">
        <v>0.75</v>
      </c>
    </row>
    <row r="43" spans="2:11" x14ac:dyDescent="0.25">
      <c r="B43" s="126" t="s">
        <v>193</v>
      </c>
    </row>
  </sheetData>
  <mergeCells count="1">
    <mergeCell ref="C3:D3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764F7-74A6-4095-B943-2FA043FCB7E5}">
  <sheetPr codeName="Sheet10"/>
  <dimension ref="B1:AA61"/>
  <sheetViews>
    <sheetView showGridLines="0" workbookViewId="0">
      <selection activeCell="I37" sqref="I37"/>
    </sheetView>
  </sheetViews>
  <sheetFormatPr defaultColWidth="8.5703125" defaultRowHeight="15" x14ac:dyDescent="0.25"/>
  <cols>
    <col min="1" max="1" width="17.5703125" customWidth="1"/>
    <col min="2" max="2" width="59.42578125" style="13" customWidth="1"/>
    <col min="3" max="6" width="10.85546875" style="5" customWidth="1"/>
    <col min="7" max="18" width="10.85546875" style="1" customWidth="1"/>
    <col min="19" max="23" width="8.5703125" style="1"/>
  </cols>
  <sheetData>
    <row r="1" spans="2:27" ht="45" customHeight="1" x14ac:dyDescent="0.25"/>
    <row r="2" spans="2:27" ht="21" x14ac:dyDescent="0.35">
      <c r="B2" s="27" t="s">
        <v>56</v>
      </c>
      <c r="C2" s="20"/>
      <c r="D2" s="20"/>
      <c r="E2" s="20"/>
      <c r="F2" s="2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/>
      <c r="T2" s="26"/>
      <c r="U2" s="26"/>
      <c r="V2" s="26"/>
      <c r="W2" s="26"/>
    </row>
    <row r="3" spans="2:27" x14ac:dyDescent="0.25">
      <c r="B3" s="88" t="s">
        <v>68</v>
      </c>
      <c r="C3" s="150">
        <v>2025</v>
      </c>
      <c r="D3" s="154">
        <v>2024</v>
      </c>
      <c r="E3" s="154">
        <v>2024</v>
      </c>
      <c r="F3" s="154"/>
      <c r="G3" s="154">
        <v>2024</v>
      </c>
      <c r="H3" s="154">
        <v>2023</v>
      </c>
      <c r="I3" s="154">
        <v>2023</v>
      </c>
      <c r="J3" s="154"/>
      <c r="K3" s="154"/>
      <c r="L3" s="154">
        <v>2022</v>
      </c>
      <c r="M3" s="154">
        <v>2022</v>
      </c>
      <c r="N3" s="154"/>
      <c r="O3" s="154"/>
      <c r="P3" s="154">
        <v>2021</v>
      </c>
      <c r="Q3" s="154">
        <v>2021</v>
      </c>
      <c r="R3" s="154"/>
      <c r="S3" s="154"/>
      <c r="T3" s="154">
        <v>2020</v>
      </c>
      <c r="U3" s="154"/>
      <c r="V3" s="154"/>
      <c r="W3" s="154"/>
      <c r="X3" s="154">
        <v>2019</v>
      </c>
      <c r="Y3" s="154"/>
      <c r="Z3" s="154"/>
      <c r="AA3" s="154"/>
    </row>
    <row r="4" spans="2:27" x14ac:dyDescent="0.25">
      <c r="B4" s="86" t="s">
        <v>12</v>
      </c>
      <c r="C4" s="9" t="s">
        <v>70</v>
      </c>
      <c r="D4" s="9" t="s">
        <v>71</v>
      </c>
      <c r="E4" s="9" t="s">
        <v>72</v>
      </c>
      <c r="F4" s="9" t="s">
        <v>69</v>
      </c>
      <c r="G4" s="9" t="s">
        <v>70</v>
      </c>
      <c r="H4" s="9" t="s">
        <v>71</v>
      </c>
      <c r="I4" s="9" t="s">
        <v>72</v>
      </c>
      <c r="J4" s="9" t="s">
        <v>69</v>
      </c>
      <c r="K4" s="9" t="s">
        <v>70</v>
      </c>
      <c r="L4" s="9" t="s">
        <v>71</v>
      </c>
      <c r="M4" s="9" t="s">
        <v>72</v>
      </c>
      <c r="N4" s="9" t="s">
        <v>69</v>
      </c>
      <c r="O4" s="9" t="s">
        <v>70</v>
      </c>
      <c r="P4" s="9" t="s">
        <v>71</v>
      </c>
      <c r="Q4" s="9" t="s">
        <v>72</v>
      </c>
      <c r="R4" s="9" t="s">
        <v>69</v>
      </c>
      <c r="S4" s="9" t="s">
        <v>70</v>
      </c>
      <c r="T4" s="9" t="s">
        <v>71</v>
      </c>
      <c r="U4" s="9" t="s">
        <v>72</v>
      </c>
      <c r="V4" s="9" t="s">
        <v>69</v>
      </c>
      <c r="W4" s="9" t="s">
        <v>70</v>
      </c>
      <c r="X4" s="9" t="s">
        <v>71</v>
      </c>
      <c r="Y4" s="9" t="s">
        <v>72</v>
      </c>
      <c r="Z4" s="9" t="s">
        <v>69</v>
      </c>
      <c r="AA4" s="9" t="s">
        <v>70</v>
      </c>
    </row>
    <row r="5" spans="2:27" x14ac:dyDescent="0.25">
      <c r="G5" s="5"/>
      <c r="H5" s="5"/>
      <c r="I5" s="5"/>
      <c r="J5" s="5"/>
      <c r="K5" s="5"/>
      <c r="L5" s="5"/>
      <c r="M5" s="5"/>
      <c r="N5" s="5"/>
      <c r="O5" s="5"/>
      <c r="P5" s="5"/>
      <c r="Q5" s="5"/>
      <c r="V5" s="26"/>
      <c r="W5" s="26"/>
    </row>
    <row r="6" spans="2:27" x14ac:dyDescent="0.25">
      <c r="B6" s="38" t="s">
        <v>61</v>
      </c>
      <c r="C6" s="74">
        <v>384.6</v>
      </c>
      <c r="D6" s="74">
        <v>415.7</v>
      </c>
      <c r="E6" s="74">
        <v>415.7</v>
      </c>
      <c r="F6" s="74">
        <v>415.7</v>
      </c>
      <c r="G6" s="73">
        <v>415.7</v>
      </c>
      <c r="H6" s="73">
        <v>429.8</v>
      </c>
      <c r="I6" s="74">
        <v>429.8</v>
      </c>
      <c r="J6" s="74">
        <v>429.8</v>
      </c>
      <c r="K6" s="73">
        <v>429.8</v>
      </c>
      <c r="L6" s="73">
        <v>262.2</v>
      </c>
      <c r="M6" s="73">
        <v>262.2</v>
      </c>
      <c r="N6" s="73">
        <v>262.2</v>
      </c>
      <c r="O6" s="73">
        <v>262.2</v>
      </c>
      <c r="P6" s="73">
        <v>195.1</v>
      </c>
      <c r="Q6" s="74">
        <v>195.1</v>
      </c>
      <c r="R6" s="74">
        <v>195.1</v>
      </c>
      <c r="S6" s="74">
        <v>195.1</v>
      </c>
      <c r="T6" s="73">
        <v>150.1</v>
      </c>
      <c r="U6" s="74">
        <v>150.1</v>
      </c>
      <c r="V6" s="74">
        <v>150.1</v>
      </c>
      <c r="W6" s="74">
        <v>150.1</v>
      </c>
      <c r="X6" s="74">
        <v>149.6</v>
      </c>
      <c r="Y6" s="74">
        <v>149.6</v>
      </c>
      <c r="Z6" s="74">
        <v>149.6</v>
      </c>
      <c r="AA6" s="74">
        <v>149.6</v>
      </c>
    </row>
    <row r="7" spans="2:27" x14ac:dyDescent="0.25">
      <c r="B7" s="86" t="s">
        <v>60</v>
      </c>
      <c r="C7" s="76" t="s">
        <v>40</v>
      </c>
      <c r="D7" s="76" t="s">
        <v>40</v>
      </c>
      <c r="E7" s="76" t="s">
        <v>40</v>
      </c>
      <c r="F7" s="76" t="s">
        <v>40</v>
      </c>
      <c r="G7" s="75" t="s">
        <v>40</v>
      </c>
      <c r="H7" s="75" t="s">
        <v>40</v>
      </c>
      <c r="I7" s="76" t="s">
        <v>40</v>
      </c>
      <c r="J7" s="76" t="s">
        <v>40</v>
      </c>
      <c r="K7" s="75" t="s">
        <v>40</v>
      </c>
      <c r="L7" s="75" t="s">
        <v>40</v>
      </c>
      <c r="M7" s="75" t="s">
        <v>40</v>
      </c>
      <c r="N7" s="75" t="s">
        <v>40</v>
      </c>
      <c r="O7" s="75" t="s">
        <v>40</v>
      </c>
      <c r="P7" s="75" t="s">
        <v>40</v>
      </c>
      <c r="Q7" s="80" t="s">
        <v>40</v>
      </c>
      <c r="R7" s="80" t="s">
        <v>40</v>
      </c>
      <c r="S7" s="80" t="s">
        <v>40</v>
      </c>
      <c r="T7" s="81" t="s">
        <v>40</v>
      </c>
      <c r="U7" s="80" t="s">
        <v>40</v>
      </c>
      <c r="V7" s="80" t="s">
        <v>40</v>
      </c>
      <c r="W7" s="80" t="s">
        <v>40</v>
      </c>
      <c r="X7" s="80">
        <v>-2.7</v>
      </c>
      <c r="Y7" s="80">
        <v>-2.7</v>
      </c>
      <c r="Z7" s="80">
        <v>-2.7</v>
      </c>
      <c r="AA7" s="80">
        <v>-2.7</v>
      </c>
    </row>
    <row r="8" spans="2:27" x14ac:dyDescent="0.25">
      <c r="B8" s="38" t="s">
        <v>62</v>
      </c>
      <c r="C8" s="74">
        <v>384.6</v>
      </c>
      <c r="D8" s="74">
        <v>415.7</v>
      </c>
      <c r="E8" s="74">
        <v>415.7</v>
      </c>
      <c r="F8" s="74">
        <v>415.7</v>
      </c>
      <c r="G8" s="73">
        <v>415.7</v>
      </c>
      <c r="H8" s="73">
        <v>429.8</v>
      </c>
      <c r="I8" s="74">
        <v>429.8</v>
      </c>
      <c r="J8" s="74">
        <v>429.8</v>
      </c>
      <c r="K8" s="73">
        <v>429.8</v>
      </c>
      <c r="L8" s="73">
        <v>262.2</v>
      </c>
      <c r="M8" s="73">
        <v>262.2</v>
      </c>
      <c r="N8" s="73">
        <v>262.2</v>
      </c>
      <c r="O8" s="73">
        <v>262.2</v>
      </c>
      <c r="P8" s="73">
        <v>195.1</v>
      </c>
      <c r="Q8" s="74">
        <v>195.1</v>
      </c>
      <c r="R8" s="74">
        <v>195.1</v>
      </c>
      <c r="S8" s="74">
        <v>195.1</v>
      </c>
      <c r="T8" s="73">
        <v>150.1</v>
      </c>
      <c r="U8" s="74">
        <v>150.1</v>
      </c>
      <c r="V8" s="74">
        <v>150.1</v>
      </c>
      <c r="W8" s="74">
        <v>150.1</v>
      </c>
      <c r="X8" s="74">
        <v>146.9</v>
      </c>
      <c r="Y8" s="74">
        <v>146.9</v>
      </c>
      <c r="Z8" s="74">
        <v>146.9</v>
      </c>
      <c r="AA8" s="74">
        <v>146.9</v>
      </c>
    </row>
    <row r="9" spans="2:27" x14ac:dyDescent="0.25">
      <c r="B9" s="13" t="s">
        <v>125</v>
      </c>
      <c r="C9" s="78">
        <v>-10.3</v>
      </c>
      <c r="D9" s="78">
        <v>-27</v>
      </c>
      <c r="E9" s="78">
        <v>-15.7</v>
      </c>
      <c r="F9" s="78">
        <v>-6.9</v>
      </c>
      <c r="G9" s="77">
        <v>-8.3000000000000007</v>
      </c>
      <c r="H9" s="77">
        <v>-15.6</v>
      </c>
      <c r="I9" s="78">
        <v>-6.1</v>
      </c>
      <c r="J9" s="78">
        <v>2.2999999999999998</v>
      </c>
      <c r="K9" s="77">
        <v>-0.7</v>
      </c>
      <c r="L9" s="77">
        <v>35.4</v>
      </c>
      <c r="M9" s="77">
        <v>43.1</v>
      </c>
      <c r="N9" s="77">
        <v>33.1</v>
      </c>
      <c r="O9" s="77">
        <v>8.1999999999999993</v>
      </c>
      <c r="P9" s="77">
        <v>34.4</v>
      </c>
      <c r="Q9" s="78">
        <v>25.4</v>
      </c>
      <c r="R9" s="78">
        <v>13.5</v>
      </c>
      <c r="S9" s="78">
        <v>-1</v>
      </c>
      <c r="T9" s="77">
        <v>30</v>
      </c>
      <c r="U9" s="78">
        <v>16.5</v>
      </c>
      <c r="V9" s="78">
        <v>10.8</v>
      </c>
      <c r="W9" s="78">
        <v>2.2999999999999998</v>
      </c>
      <c r="X9" s="78">
        <v>5.6</v>
      </c>
      <c r="Y9" s="78">
        <v>8.4</v>
      </c>
      <c r="Z9" s="78">
        <v>5.7</v>
      </c>
      <c r="AA9" s="78">
        <v>1.6</v>
      </c>
    </row>
    <row r="10" spans="2:27" x14ac:dyDescent="0.25">
      <c r="B10" s="86" t="s">
        <v>57</v>
      </c>
      <c r="C10" s="71">
        <v>-3.6</v>
      </c>
      <c r="D10" s="71">
        <v>-2</v>
      </c>
      <c r="E10" s="71">
        <v>-4</v>
      </c>
      <c r="F10" s="71">
        <v>3.6</v>
      </c>
      <c r="G10" s="79">
        <v>2</v>
      </c>
      <c r="H10" s="79">
        <v>1.3</v>
      </c>
      <c r="I10" s="71">
        <v>2.9</v>
      </c>
      <c r="J10" s="71">
        <v>4.0999999999999996</v>
      </c>
      <c r="K10" s="79">
        <v>-4.3</v>
      </c>
      <c r="L10" s="79">
        <v>-5.6</v>
      </c>
      <c r="M10" s="79">
        <v>0.8</v>
      </c>
      <c r="N10" s="79">
        <v>-2.4</v>
      </c>
      <c r="O10" s="79">
        <v>2.8</v>
      </c>
      <c r="P10" s="79">
        <v>7.3</v>
      </c>
      <c r="Q10" s="71">
        <v>12.6</v>
      </c>
      <c r="R10" s="71">
        <v>3.9</v>
      </c>
      <c r="S10" s="71">
        <v>4.5</v>
      </c>
      <c r="T10" s="79">
        <v>-4</v>
      </c>
      <c r="U10" s="71">
        <v>-8.1999999999999993</v>
      </c>
      <c r="V10" s="71">
        <v>-6.5</v>
      </c>
      <c r="W10" s="71">
        <v>-9.1999999999999993</v>
      </c>
      <c r="X10" s="71">
        <v>-0.1</v>
      </c>
      <c r="Y10" s="71">
        <v>1.3</v>
      </c>
      <c r="Z10" s="71">
        <v>3.5</v>
      </c>
      <c r="AA10" s="71">
        <v>2.2000000000000002</v>
      </c>
    </row>
    <row r="11" spans="2:27" x14ac:dyDescent="0.25">
      <c r="B11" s="38" t="s">
        <v>58</v>
      </c>
      <c r="C11" s="74">
        <v>-13.9</v>
      </c>
      <c r="D11" s="74">
        <v>-29</v>
      </c>
      <c r="E11" s="74">
        <v>-19.7</v>
      </c>
      <c r="F11" s="74">
        <v>-3.3</v>
      </c>
      <c r="G11" s="73">
        <v>-6.3</v>
      </c>
      <c r="H11" s="73">
        <v>-14.3</v>
      </c>
      <c r="I11" s="74">
        <v>-3.2</v>
      </c>
      <c r="J11" s="74">
        <v>6.4</v>
      </c>
      <c r="K11" s="73">
        <v>-5</v>
      </c>
      <c r="L11" s="73">
        <v>29.7</v>
      </c>
      <c r="M11" s="73">
        <v>43.9</v>
      </c>
      <c r="N11" s="73">
        <v>30.7</v>
      </c>
      <c r="O11" s="73">
        <v>11</v>
      </c>
      <c r="P11" s="73">
        <v>41.7</v>
      </c>
      <c r="Q11" s="74">
        <v>38.1</v>
      </c>
      <c r="R11" s="74">
        <v>17.399999999999999</v>
      </c>
      <c r="S11" s="74">
        <v>3.5</v>
      </c>
      <c r="T11" s="73">
        <v>26</v>
      </c>
      <c r="U11" s="74">
        <v>8.3000000000000007</v>
      </c>
      <c r="V11" s="74">
        <v>4.3</v>
      </c>
      <c r="W11" s="74">
        <v>-6.9</v>
      </c>
      <c r="X11" s="74">
        <v>5.5</v>
      </c>
      <c r="Y11" s="74">
        <v>9.6999999999999993</v>
      </c>
      <c r="Z11" s="74">
        <v>9.1999999999999993</v>
      </c>
      <c r="AA11" s="74">
        <v>3.8</v>
      </c>
    </row>
    <row r="12" spans="2:27" x14ac:dyDescent="0.25">
      <c r="C12" s="6"/>
      <c r="D12" s="6"/>
      <c r="E12" s="6"/>
      <c r="F12" s="6"/>
      <c r="G12" s="11"/>
      <c r="H12" s="11"/>
      <c r="I12" s="6"/>
      <c r="J12" s="6"/>
      <c r="K12" s="11"/>
      <c r="L12" s="11"/>
      <c r="M12" s="11"/>
      <c r="N12" s="11"/>
      <c r="O12" s="11"/>
      <c r="P12" s="11"/>
      <c r="Q12" s="6"/>
      <c r="R12" s="7"/>
      <c r="S12" s="6"/>
      <c r="T12" s="11"/>
      <c r="U12" s="6"/>
      <c r="V12" s="7"/>
      <c r="W12" s="6"/>
      <c r="X12" s="6"/>
      <c r="Y12" s="6"/>
      <c r="Z12" s="6"/>
      <c r="AA12" s="6"/>
    </row>
    <row r="13" spans="2:27" x14ac:dyDescent="0.25">
      <c r="B13" s="13" t="s">
        <v>51</v>
      </c>
      <c r="C13" s="47" t="s">
        <v>40</v>
      </c>
      <c r="D13" s="47" t="s">
        <v>40</v>
      </c>
      <c r="E13" s="47" t="s">
        <v>40</v>
      </c>
      <c r="F13" s="47" t="s">
        <v>40</v>
      </c>
      <c r="G13" s="67" t="s">
        <v>40</v>
      </c>
      <c r="H13" s="67">
        <v>0.8</v>
      </c>
      <c r="I13" s="47">
        <v>0.8</v>
      </c>
      <c r="J13" s="47">
        <v>0.8</v>
      </c>
      <c r="K13" s="67">
        <v>0.8</v>
      </c>
      <c r="L13" s="67">
        <v>158.69999999999999</v>
      </c>
      <c r="M13" s="67">
        <v>14.6</v>
      </c>
      <c r="N13" s="67">
        <v>1</v>
      </c>
      <c r="O13" s="67">
        <v>1</v>
      </c>
      <c r="P13" s="67">
        <v>22</v>
      </c>
      <c r="Q13" s="47">
        <v>22</v>
      </c>
      <c r="R13" s="47">
        <v>18.899999999999999</v>
      </c>
      <c r="S13" s="47" t="s">
        <v>40</v>
      </c>
      <c r="T13" s="67">
        <v>17.899999999999999</v>
      </c>
      <c r="U13" s="47">
        <v>9.5</v>
      </c>
      <c r="V13" s="47" t="s">
        <v>40</v>
      </c>
      <c r="W13" s="47" t="s">
        <v>40</v>
      </c>
      <c r="X13" s="47" t="s">
        <v>40</v>
      </c>
      <c r="Y13" s="47" t="s">
        <v>40</v>
      </c>
      <c r="Z13" s="47" t="s">
        <v>40</v>
      </c>
      <c r="AA13" s="47" t="s">
        <v>40</v>
      </c>
    </row>
    <row r="14" spans="2:27" x14ac:dyDescent="0.25">
      <c r="B14" s="13" t="s">
        <v>80</v>
      </c>
      <c r="C14" s="47">
        <v>-1</v>
      </c>
      <c r="D14" s="47">
        <v>-0.9</v>
      </c>
      <c r="E14" s="47">
        <v>-0.9</v>
      </c>
      <c r="F14" s="47">
        <v>-0.7</v>
      </c>
      <c r="G14" s="67" t="s">
        <v>40</v>
      </c>
      <c r="H14" s="67">
        <v>-1.3</v>
      </c>
      <c r="I14" s="47">
        <v>-0.6</v>
      </c>
      <c r="J14" s="47">
        <v>-0.6</v>
      </c>
      <c r="K14" s="67" t="s">
        <v>40</v>
      </c>
      <c r="L14" s="67">
        <v>-20.8</v>
      </c>
      <c r="M14" s="67" t="s">
        <v>40</v>
      </c>
      <c r="N14" s="67" t="s">
        <v>40</v>
      </c>
      <c r="O14" s="67" t="s">
        <v>40</v>
      </c>
      <c r="P14" s="67">
        <v>-6.4</v>
      </c>
      <c r="Q14" s="47">
        <v>-6.4</v>
      </c>
      <c r="R14" s="47">
        <v>-6.4</v>
      </c>
      <c r="S14" s="47" t="s">
        <v>40</v>
      </c>
      <c r="T14" s="67" t="s">
        <v>40</v>
      </c>
      <c r="U14" s="47" t="s">
        <v>40</v>
      </c>
      <c r="V14" s="47" t="s">
        <v>40</v>
      </c>
      <c r="W14" s="47" t="s">
        <v>40</v>
      </c>
      <c r="X14" s="47">
        <v>-0.1</v>
      </c>
      <c r="Y14" s="47" t="s">
        <v>40</v>
      </c>
      <c r="Z14" s="47" t="s">
        <v>40</v>
      </c>
      <c r="AA14" s="47" t="s">
        <v>40</v>
      </c>
    </row>
    <row r="15" spans="2:27" x14ac:dyDescent="0.25">
      <c r="B15" s="13" t="s">
        <v>81</v>
      </c>
      <c r="C15" s="47">
        <v>0.1</v>
      </c>
      <c r="D15" s="47">
        <v>0</v>
      </c>
      <c r="E15" s="47" t="s">
        <v>40</v>
      </c>
      <c r="F15" s="47" t="s">
        <v>40</v>
      </c>
      <c r="G15" s="67" t="s">
        <v>40</v>
      </c>
      <c r="H15" s="67">
        <v>0.2</v>
      </c>
      <c r="I15" s="47">
        <v>0.2</v>
      </c>
      <c r="J15" s="47">
        <v>0.1</v>
      </c>
      <c r="K15" s="67">
        <v>0.1</v>
      </c>
      <c r="L15" s="67">
        <v>0.6</v>
      </c>
      <c r="M15" s="67">
        <v>0.5</v>
      </c>
      <c r="N15" s="67">
        <v>0.3</v>
      </c>
      <c r="O15" s="67">
        <v>0.2</v>
      </c>
      <c r="P15" s="67">
        <v>0.6</v>
      </c>
      <c r="Q15" s="47">
        <v>0.5</v>
      </c>
      <c r="R15" s="47">
        <v>0.3</v>
      </c>
      <c r="S15" s="47">
        <v>0.2</v>
      </c>
      <c r="T15" s="67">
        <v>0.1</v>
      </c>
      <c r="U15" s="47" t="s">
        <v>40</v>
      </c>
      <c r="V15" s="47" t="s">
        <v>40</v>
      </c>
      <c r="W15" s="47" t="s">
        <v>40</v>
      </c>
      <c r="X15" s="47" t="s">
        <v>40</v>
      </c>
      <c r="Y15" s="47" t="s">
        <v>40</v>
      </c>
      <c r="Z15" s="47" t="s">
        <v>40</v>
      </c>
      <c r="AA15" s="47" t="s">
        <v>40</v>
      </c>
    </row>
    <row r="16" spans="2:27" x14ac:dyDescent="0.25">
      <c r="B16" s="86" t="s">
        <v>183</v>
      </c>
      <c r="C16" s="151" t="s">
        <v>40</v>
      </c>
      <c r="D16" s="86">
        <f>-1.7+0.4</f>
        <v>-1.2999999999999998</v>
      </c>
      <c r="E16" s="49">
        <v>-1.3</v>
      </c>
      <c r="F16" s="49">
        <v>-1.3</v>
      </c>
      <c r="G16" s="48" t="s">
        <v>40</v>
      </c>
      <c r="H16" s="48">
        <v>0.5</v>
      </c>
      <c r="I16" s="49">
        <v>0.9</v>
      </c>
      <c r="J16" s="49">
        <v>0.9</v>
      </c>
      <c r="K16" s="48">
        <v>0.1</v>
      </c>
      <c r="L16" s="48">
        <v>-0.6</v>
      </c>
      <c r="M16" s="48">
        <v>-1.3</v>
      </c>
      <c r="N16" s="48">
        <v>-1.3</v>
      </c>
      <c r="O16" s="48">
        <v>-1.3</v>
      </c>
      <c r="P16" s="48">
        <v>9.1999999999999993</v>
      </c>
      <c r="Q16" s="49">
        <v>0.5</v>
      </c>
      <c r="R16" s="49">
        <v>-1.4</v>
      </c>
      <c r="S16" s="49" t="s">
        <v>40</v>
      </c>
      <c r="T16" s="48">
        <v>1</v>
      </c>
      <c r="U16" s="49">
        <v>1</v>
      </c>
      <c r="V16" s="49">
        <v>0</v>
      </c>
      <c r="W16" s="49">
        <v>0.1</v>
      </c>
      <c r="X16" s="49">
        <v>-2.2999999999999998</v>
      </c>
      <c r="Y16" s="49">
        <v>-2.2999999999999998</v>
      </c>
      <c r="Z16" s="49">
        <v>-1.2</v>
      </c>
      <c r="AA16" s="49" t="s">
        <v>40</v>
      </c>
    </row>
    <row r="17" spans="2:27" x14ac:dyDescent="0.25">
      <c r="B17" s="38" t="s">
        <v>82</v>
      </c>
      <c r="C17" s="46">
        <v>-0.9</v>
      </c>
      <c r="D17" s="46">
        <v>-2.2000000000000002</v>
      </c>
      <c r="E17" s="59">
        <v>-2.2000000000000002</v>
      </c>
      <c r="F17" s="59">
        <v>-1.9</v>
      </c>
      <c r="G17" s="68" t="s">
        <v>40</v>
      </c>
      <c r="H17" s="45">
        <v>0.2</v>
      </c>
      <c r="I17" s="46">
        <v>1.2</v>
      </c>
      <c r="J17" s="46">
        <v>1.2</v>
      </c>
      <c r="K17" s="45">
        <v>1</v>
      </c>
      <c r="L17" s="45">
        <v>137.9</v>
      </c>
      <c r="M17" s="45">
        <v>13.9</v>
      </c>
      <c r="N17" s="45">
        <v>0</v>
      </c>
      <c r="O17" s="45">
        <v>-0.1</v>
      </c>
      <c r="P17" s="45">
        <v>25.4</v>
      </c>
      <c r="Q17" s="46">
        <v>16.600000000000001</v>
      </c>
      <c r="R17" s="46">
        <v>11.4</v>
      </c>
      <c r="S17" s="46">
        <v>0.2</v>
      </c>
      <c r="T17" s="45">
        <v>19</v>
      </c>
      <c r="U17" s="46">
        <v>10.5</v>
      </c>
      <c r="V17" s="46">
        <v>0</v>
      </c>
      <c r="W17" s="46">
        <v>0.1</v>
      </c>
      <c r="X17" s="46">
        <v>-2.4</v>
      </c>
      <c r="Y17" s="46">
        <v>-2.2999999999999998</v>
      </c>
      <c r="Z17" s="46">
        <v>-1.2</v>
      </c>
      <c r="AA17" s="46">
        <v>0</v>
      </c>
    </row>
    <row r="18" spans="2:27" x14ac:dyDescent="0.25">
      <c r="B18" s="38"/>
      <c r="C18" s="46"/>
      <c r="D18" s="46"/>
      <c r="E18" s="46"/>
      <c r="F18" s="46"/>
      <c r="G18" s="45"/>
      <c r="H18" s="45"/>
      <c r="I18" s="46"/>
      <c r="J18" s="46"/>
      <c r="K18" s="45"/>
      <c r="L18" s="45"/>
      <c r="M18" s="45"/>
      <c r="N18" s="45"/>
      <c r="O18" s="45"/>
      <c r="P18" s="45"/>
      <c r="Q18" s="46"/>
      <c r="R18" s="23"/>
      <c r="S18" s="46"/>
      <c r="T18" s="45"/>
      <c r="U18" s="23"/>
      <c r="V18" s="23"/>
      <c r="W18" s="46"/>
      <c r="X18" s="46"/>
      <c r="Y18" s="46"/>
      <c r="Z18" s="46"/>
      <c r="AA18" s="46"/>
    </row>
    <row r="19" spans="2:27" x14ac:dyDescent="0.25">
      <c r="B19" s="38" t="s">
        <v>59</v>
      </c>
      <c r="C19" s="46">
        <v>369.8</v>
      </c>
      <c r="D19" s="46">
        <v>384.6</v>
      </c>
      <c r="E19" s="46">
        <v>393.8</v>
      </c>
      <c r="F19" s="46">
        <v>410.5</v>
      </c>
      <c r="G19" s="45">
        <v>409.4</v>
      </c>
      <c r="H19" s="45">
        <v>415.7</v>
      </c>
      <c r="I19" s="46">
        <v>427.8</v>
      </c>
      <c r="J19" s="46">
        <v>437.4</v>
      </c>
      <c r="K19" s="45">
        <v>425.8</v>
      </c>
      <c r="L19" s="45">
        <v>429.8</v>
      </c>
      <c r="M19" s="45">
        <v>320</v>
      </c>
      <c r="N19" s="45">
        <v>292.89999999999998</v>
      </c>
      <c r="O19" s="45">
        <v>273.10000000000002</v>
      </c>
      <c r="P19" s="45">
        <v>262.2</v>
      </c>
      <c r="Q19" s="46">
        <v>249.7</v>
      </c>
      <c r="R19" s="46">
        <v>223.9</v>
      </c>
      <c r="S19" s="46">
        <v>198.8</v>
      </c>
      <c r="T19" s="45">
        <v>195.1</v>
      </c>
      <c r="U19" s="46">
        <v>168.9</v>
      </c>
      <c r="V19" s="46">
        <v>154.4</v>
      </c>
      <c r="W19" s="46">
        <v>143.30000000000001</v>
      </c>
      <c r="X19" s="46">
        <v>150.1</v>
      </c>
      <c r="Y19" s="46">
        <v>154.4</v>
      </c>
      <c r="Z19" s="46">
        <v>154.9</v>
      </c>
      <c r="AA19" s="46">
        <v>150.69999999999999</v>
      </c>
    </row>
    <row r="20" spans="2:27" x14ac:dyDescent="0.25">
      <c r="B20" s="38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11"/>
      <c r="S20" s="11"/>
      <c r="T20" s="7"/>
      <c r="U20" s="7"/>
      <c r="V20" s="7"/>
      <c r="W20" s="7"/>
    </row>
    <row r="21" spans="2:27" x14ac:dyDescent="0.25">
      <c r="C21" s="6"/>
      <c r="D21" s="6"/>
      <c r="E21" s="6"/>
      <c r="F21" s="6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7"/>
      <c r="U21" s="7"/>
      <c r="V21" s="7"/>
      <c r="W21" s="7"/>
    </row>
    <row r="22" spans="2:27" x14ac:dyDescent="0.25">
      <c r="B22" s="38"/>
      <c r="C22" s="46"/>
      <c r="D22" s="46"/>
      <c r="E22" s="46"/>
      <c r="F22" s="46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23"/>
      <c r="U22" s="23"/>
      <c r="V22" s="23"/>
      <c r="W22" s="23"/>
    </row>
    <row r="23" spans="2:27" x14ac:dyDescent="0.25">
      <c r="B23" s="38"/>
      <c r="C23" s="13"/>
      <c r="D23" s="13"/>
      <c r="E23" s="13"/>
      <c r="F23" s="13"/>
      <c r="G23"/>
      <c r="H23"/>
      <c r="I23"/>
      <c r="J23"/>
      <c r="K23"/>
      <c r="L23"/>
      <c r="M23"/>
      <c r="N23"/>
      <c r="O23"/>
      <c r="P23"/>
      <c r="Q23"/>
      <c r="R23"/>
      <c r="S23"/>
      <c r="T23" s="26"/>
      <c r="U23" s="26"/>
      <c r="V23" s="26"/>
      <c r="W23" s="26"/>
    </row>
    <row r="24" spans="2:27" x14ac:dyDescent="0.25">
      <c r="C24" s="13"/>
      <c r="D24" s="13"/>
      <c r="E24" s="13"/>
      <c r="F24" s="13"/>
      <c r="G24"/>
      <c r="H24"/>
      <c r="I24"/>
      <c r="J24"/>
      <c r="K24"/>
      <c r="L24"/>
      <c r="M24"/>
      <c r="N24"/>
      <c r="O24"/>
      <c r="P24"/>
      <c r="Q24"/>
      <c r="R24"/>
      <c r="S24"/>
      <c r="T24" s="26"/>
      <c r="U24" s="26"/>
      <c r="V24" s="26"/>
      <c r="W24" s="26"/>
    </row>
    <row r="25" spans="2:27" x14ac:dyDescent="0.25">
      <c r="C25" s="13"/>
      <c r="D25" s="13"/>
      <c r="E25" s="13"/>
      <c r="F25" s="13"/>
      <c r="G25"/>
      <c r="H25"/>
      <c r="I25"/>
      <c r="J25"/>
      <c r="K25"/>
      <c r="L25"/>
      <c r="M25"/>
      <c r="N25"/>
      <c r="O25"/>
      <c r="P25"/>
      <c r="Q25"/>
      <c r="R25"/>
      <c r="S25"/>
      <c r="T25" s="26"/>
      <c r="U25" s="26"/>
      <c r="V25" s="26"/>
      <c r="W25" s="26"/>
    </row>
    <row r="26" spans="2:27" x14ac:dyDescent="0.25">
      <c r="B26" s="38"/>
      <c r="C26" s="13"/>
      <c r="D26" s="13"/>
      <c r="E26" s="13"/>
      <c r="F26" s="13"/>
      <c r="G26"/>
      <c r="H26"/>
      <c r="I26"/>
      <c r="J26"/>
      <c r="K26"/>
      <c r="L26"/>
      <c r="M26"/>
      <c r="N26"/>
      <c r="O26"/>
      <c r="P26"/>
      <c r="Q26"/>
      <c r="R26"/>
      <c r="S26"/>
      <c r="T26" s="26"/>
      <c r="U26" s="26"/>
      <c r="V26" s="26"/>
      <c r="W26" s="26"/>
    </row>
    <row r="27" spans="2:27" x14ac:dyDescent="0.25">
      <c r="B27" s="38"/>
      <c r="C27" s="13"/>
      <c r="D27" s="13"/>
      <c r="E27" s="13"/>
      <c r="F27" s="13"/>
      <c r="G27"/>
      <c r="H27"/>
      <c r="I27"/>
      <c r="J27"/>
      <c r="K27"/>
      <c r="L27"/>
      <c r="M27"/>
      <c r="N27"/>
      <c r="O27"/>
      <c r="P27"/>
      <c r="Q27"/>
      <c r="R27"/>
      <c r="S27"/>
      <c r="T27" s="26"/>
      <c r="U27" s="26"/>
      <c r="V27" s="26"/>
      <c r="W27" s="26"/>
    </row>
    <row r="28" spans="2:27" x14ac:dyDescent="0.25">
      <c r="C28" s="6"/>
      <c r="D28" s="6"/>
      <c r="E28" s="6"/>
      <c r="F28" s="6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7"/>
      <c r="U28" s="7"/>
      <c r="V28" s="7"/>
      <c r="W28" s="7"/>
    </row>
    <row r="29" spans="2:27" x14ac:dyDescent="0.25">
      <c r="C29" s="6"/>
      <c r="D29" s="6"/>
      <c r="E29" s="6"/>
      <c r="F29" s="6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7"/>
      <c r="U29" s="7"/>
      <c r="V29" s="7"/>
      <c r="W29" s="7"/>
    </row>
    <row r="30" spans="2:27" x14ac:dyDescent="0.25">
      <c r="C30" s="6"/>
      <c r="D30" s="6"/>
      <c r="E30" s="6"/>
      <c r="F30" s="6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7"/>
      <c r="U30" s="7"/>
      <c r="V30" s="7"/>
      <c r="W30" s="7"/>
    </row>
    <row r="31" spans="2:27" x14ac:dyDescent="0.25">
      <c r="C31" s="6"/>
      <c r="D31" s="6"/>
      <c r="E31" s="6"/>
      <c r="F31" s="6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7"/>
      <c r="U31" s="7"/>
      <c r="V31" s="7"/>
      <c r="W31" s="7"/>
    </row>
    <row r="32" spans="2:27" x14ac:dyDescent="0.25">
      <c r="B32" s="38"/>
      <c r="C32" s="46"/>
      <c r="D32" s="46"/>
      <c r="E32" s="46"/>
      <c r="F32" s="46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23"/>
      <c r="U32" s="23"/>
      <c r="V32" s="23"/>
      <c r="W32" s="23"/>
    </row>
    <row r="33" spans="2:23" x14ac:dyDescent="0.25">
      <c r="C33" s="6"/>
      <c r="D33" s="6"/>
      <c r="E33" s="6"/>
      <c r="F33" s="6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7"/>
      <c r="U33" s="7"/>
      <c r="V33" s="7"/>
      <c r="W33" s="7"/>
    </row>
    <row r="34" spans="2:23" x14ac:dyDescent="0.25">
      <c r="B34" s="38"/>
      <c r="C34" s="46"/>
      <c r="D34" s="46"/>
      <c r="E34" s="46"/>
      <c r="F34" s="46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23"/>
      <c r="U34" s="23"/>
      <c r="V34" s="23"/>
      <c r="W34" s="23"/>
    </row>
    <row r="35" spans="2:23" x14ac:dyDescent="0.25">
      <c r="C35" s="13"/>
      <c r="D35" s="13"/>
      <c r="E35" s="13"/>
      <c r="F35" s="13"/>
      <c r="G35"/>
      <c r="H35"/>
      <c r="I35"/>
      <c r="J35"/>
      <c r="K35"/>
      <c r="L35"/>
      <c r="M35"/>
      <c r="N35"/>
      <c r="O35"/>
      <c r="P35"/>
      <c r="Q35"/>
      <c r="R35"/>
      <c r="S35"/>
      <c r="T35" s="26"/>
      <c r="U35" s="26"/>
      <c r="V35" s="26"/>
      <c r="W35" s="26"/>
    </row>
    <row r="36" spans="2:23" x14ac:dyDescent="0.25">
      <c r="C36" s="13"/>
      <c r="D36" s="13"/>
      <c r="E36" s="13"/>
      <c r="F36" s="13"/>
      <c r="G36"/>
      <c r="H36"/>
      <c r="I36"/>
      <c r="J36"/>
      <c r="K36"/>
      <c r="L36"/>
      <c r="M36"/>
      <c r="N36"/>
      <c r="O36"/>
      <c r="P36"/>
      <c r="Q36"/>
      <c r="R36"/>
      <c r="S36"/>
      <c r="T36" s="26"/>
      <c r="U36" s="26"/>
      <c r="V36" s="26"/>
      <c r="W36" s="26"/>
    </row>
    <row r="37" spans="2:23" x14ac:dyDescent="0.25">
      <c r="B37" s="38"/>
      <c r="C37" s="13"/>
      <c r="D37" s="13"/>
      <c r="E37" s="13"/>
      <c r="F37" s="13"/>
      <c r="G37"/>
      <c r="H37"/>
      <c r="I37"/>
      <c r="J37"/>
      <c r="K37"/>
      <c r="L37"/>
      <c r="M37"/>
      <c r="N37"/>
      <c r="O37"/>
      <c r="P37"/>
      <c r="Q37"/>
      <c r="R37"/>
      <c r="S37"/>
      <c r="T37" s="26"/>
      <c r="U37" s="26"/>
      <c r="V37" s="26"/>
      <c r="W37" s="26"/>
    </row>
    <row r="38" spans="2:23" x14ac:dyDescent="0.25">
      <c r="B38" s="38"/>
      <c r="C38" s="13"/>
      <c r="D38" s="13"/>
      <c r="E38" s="13"/>
      <c r="F38" s="13"/>
      <c r="G38"/>
      <c r="H38"/>
      <c r="I38"/>
      <c r="J38"/>
      <c r="K38"/>
      <c r="L38"/>
      <c r="M38"/>
      <c r="N38"/>
      <c r="O38"/>
      <c r="P38"/>
      <c r="Q38"/>
      <c r="R38"/>
      <c r="S38"/>
      <c r="T38" s="26"/>
      <c r="U38" s="26"/>
      <c r="V38" s="26"/>
      <c r="W38" s="26"/>
    </row>
    <row r="39" spans="2:23" x14ac:dyDescent="0.25">
      <c r="C39" s="6"/>
      <c r="D39" s="6"/>
      <c r="E39" s="6"/>
      <c r="F39" s="6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7"/>
      <c r="U39" s="7"/>
      <c r="V39" s="7"/>
      <c r="W39" s="7"/>
    </row>
    <row r="40" spans="2:23" x14ac:dyDescent="0.25">
      <c r="C40" s="6"/>
      <c r="D40" s="6"/>
      <c r="E40" s="6"/>
      <c r="F40" s="6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7"/>
      <c r="U40" s="7"/>
      <c r="V40" s="7"/>
      <c r="W40" s="7"/>
    </row>
    <row r="41" spans="2:23" x14ac:dyDescent="0.25">
      <c r="C41" s="6"/>
      <c r="D41" s="6"/>
      <c r="E41" s="6"/>
      <c r="F41" s="6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7"/>
      <c r="U41" s="7"/>
      <c r="V41" s="7"/>
      <c r="W41" s="7"/>
    </row>
    <row r="42" spans="2:23" x14ac:dyDescent="0.25">
      <c r="C42" s="6"/>
      <c r="D42" s="6"/>
      <c r="E42" s="6"/>
      <c r="F42" s="6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7"/>
      <c r="U42" s="7"/>
      <c r="V42" s="7"/>
      <c r="W42" s="7"/>
    </row>
    <row r="43" spans="2:23" x14ac:dyDescent="0.25">
      <c r="C43" s="6"/>
      <c r="D43" s="6"/>
      <c r="E43" s="6"/>
      <c r="F43" s="6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56"/>
      <c r="U43" s="56"/>
      <c r="V43" s="56"/>
      <c r="W43" s="56"/>
    </row>
    <row r="44" spans="2:23" x14ac:dyDescent="0.25">
      <c r="C44" s="6"/>
      <c r="D44" s="6"/>
      <c r="E44" s="6"/>
      <c r="F44" s="6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7"/>
      <c r="U44" s="7"/>
      <c r="V44" s="7"/>
      <c r="W44" s="7"/>
    </row>
    <row r="45" spans="2:23" x14ac:dyDescent="0.25">
      <c r="B45" s="38"/>
      <c r="C45" s="46"/>
      <c r="D45" s="46"/>
      <c r="E45" s="46"/>
      <c r="F45" s="46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23"/>
      <c r="U45" s="23"/>
      <c r="V45" s="23"/>
      <c r="W45" s="23"/>
    </row>
    <row r="46" spans="2:23" x14ac:dyDescent="0.25">
      <c r="C46" s="13"/>
      <c r="D46" s="13"/>
      <c r="E46" s="13"/>
      <c r="F46" s="13"/>
      <c r="G46"/>
      <c r="H46"/>
      <c r="I46"/>
      <c r="J46"/>
      <c r="K46"/>
      <c r="L46"/>
      <c r="M46"/>
      <c r="N46"/>
      <c r="O46"/>
      <c r="P46"/>
      <c r="Q46"/>
      <c r="R46"/>
      <c r="S46"/>
      <c r="T46" s="26"/>
      <c r="U46" s="26"/>
      <c r="V46" s="26"/>
      <c r="W46" s="26"/>
    </row>
    <row r="47" spans="2:23" x14ac:dyDescent="0.25">
      <c r="B47" s="38"/>
      <c r="C47" s="13"/>
      <c r="D47" s="13"/>
      <c r="E47" s="13"/>
      <c r="F47" s="13"/>
      <c r="G47"/>
      <c r="H47"/>
      <c r="I47"/>
      <c r="J47"/>
      <c r="K47"/>
      <c r="L47"/>
      <c r="M47"/>
      <c r="N47"/>
      <c r="O47"/>
      <c r="P47"/>
      <c r="Q47"/>
      <c r="R47"/>
      <c r="S47"/>
      <c r="T47" s="26"/>
      <c r="U47" s="26"/>
      <c r="V47" s="26"/>
      <c r="W47" s="26"/>
    </row>
    <row r="48" spans="2:23" x14ac:dyDescent="0.25">
      <c r="C48" s="6"/>
      <c r="D48" s="6"/>
      <c r="E48" s="6"/>
      <c r="F48" s="6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57"/>
      <c r="U48" s="57"/>
      <c r="V48" s="57"/>
      <c r="W48" s="57"/>
    </row>
    <row r="49" spans="2:23" x14ac:dyDescent="0.25">
      <c r="C49" s="6"/>
      <c r="D49" s="6"/>
      <c r="E49" s="6"/>
      <c r="F49" s="6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57"/>
      <c r="U49" s="57"/>
      <c r="V49" s="57"/>
      <c r="W49" s="57"/>
    </row>
    <row r="50" spans="2:23" x14ac:dyDescent="0.25">
      <c r="C50" s="6"/>
      <c r="D50" s="6"/>
      <c r="E50" s="6"/>
      <c r="F50" s="6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58"/>
      <c r="U50" s="58"/>
      <c r="V50" s="58"/>
      <c r="W50" s="58"/>
    </row>
    <row r="51" spans="2:23" x14ac:dyDescent="0.25">
      <c r="C51" s="6"/>
      <c r="D51" s="6"/>
      <c r="E51" s="6"/>
      <c r="F51" s="6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58"/>
      <c r="U51" s="58"/>
      <c r="V51" s="58"/>
      <c r="W51" s="58"/>
    </row>
    <row r="52" spans="2:23" x14ac:dyDescent="0.25">
      <c r="C52" s="6"/>
      <c r="D52" s="6"/>
      <c r="E52" s="6"/>
      <c r="F52" s="6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58"/>
      <c r="U52" s="58"/>
      <c r="V52" s="58"/>
      <c r="W52" s="58"/>
    </row>
    <row r="53" spans="2:23" x14ac:dyDescent="0.25">
      <c r="C53" s="6"/>
      <c r="D53" s="6"/>
      <c r="E53" s="6"/>
      <c r="F53" s="6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58"/>
      <c r="U53" s="58"/>
      <c r="V53" s="58"/>
      <c r="W53" s="58"/>
    </row>
    <row r="54" spans="2:23" x14ac:dyDescent="0.25">
      <c r="C54" s="6"/>
      <c r="D54" s="6"/>
      <c r="E54" s="6"/>
      <c r="F54" s="6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58"/>
      <c r="U54" s="58"/>
      <c r="V54" s="58"/>
      <c r="W54" s="58"/>
    </row>
    <row r="55" spans="2:23" x14ac:dyDescent="0.25">
      <c r="C55" s="6"/>
      <c r="D55" s="6"/>
      <c r="E55" s="6"/>
      <c r="F55" s="6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58"/>
      <c r="U55" s="58"/>
      <c r="V55" s="58"/>
      <c r="W55" s="58"/>
    </row>
    <row r="56" spans="2:23" x14ac:dyDescent="0.25">
      <c r="B56" s="38"/>
      <c r="C56" s="46"/>
      <c r="D56" s="46"/>
      <c r="E56" s="46"/>
      <c r="F56" s="46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23"/>
      <c r="U56" s="23"/>
      <c r="V56" s="23"/>
      <c r="W56" s="23"/>
    </row>
    <row r="57" spans="2:23" x14ac:dyDescent="0.25">
      <c r="C57" s="13"/>
      <c r="D57" s="13"/>
      <c r="E57" s="13"/>
      <c r="F57" s="13"/>
      <c r="G57"/>
      <c r="H57"/>
      <c r="I57"/>
      <c r="J57"/>
      <c r="K57"/>
      <c r="L57"/>
      <c r="M57"/>
      <c r="N57"/>
      <c r="O57"/>
      <c r="P57"/>
      <c r="Q57"/>
      <c r="R57"/>
      <c r="S57"/>
      <c r="T57" s="26"/>
      <c r="U57" s="26"/>
      <c r="V57" s="26"/>
      <c r="W57" s="26"/>
    </row>
    <row r="58" spans="2:23" x14ac:dyDescent="0.25">
      <c r="B58" s="38"/>
      <c r="C58" s="46"/>
      <c r="D58" s="46"/>
      <c r="E58" s="46"/>
      <c r="F58" s="46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23"/>
      <c r="U58" s="23"/>
      <c r="V58" s="23"/>
      <c r="W58" s="23"/>
    </row>
    <row r="59" spans="2:23" x14ac:dyDescent="0.25">
      <c r="C59" s="13"/>
      <c r="D59" s="13"/>
      <c r="E59" s="13"/>
      <c r="F59" s="13"/>
      <c r="G59"/>
      <c r="H59"/>
      <c r="I59"/>
      <c r="J59"/>
      <c r="K59"/>
      <c r="L59"/>
      <c r="M59"/>
      <c r="N59"/>
      <c r="O59"/>
      <c r="P59"/>
      <c r="Q59"/>
      <c r="R59"/>
      <c r="S59"/>
      <c r="T59" s="26"/>
      <c r="U59" s="26"/>
      <c r="V59" s="26"/>
      <c r="W59" s="26"/>
    </row>
    <row r="60" spans="2:23" x14ac:dyDescent="0.25">
      <c r="B60" s="38"/>
      <c r="C60" s="46"/>
      <c r="D60" s="46"/>
      <c r="E60" s="46"/>
      <c r="F60" s="46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23"/>
      <c r="U60" s="23"/>
      <c r="V60" s="23"/>
      <c r="W60" s="23"/>
    </row>
    <row r="61" spans="2:23" x14ac:dyDescent="0.25">
      <c r="C61" s="13"/>
      <c r="D61" s="13"/>
      <c r="E61" s="13"/>
      <c r="F61" s="13"/>
      <c r="G61"/>
      <c r="H61"/>
      <c r="I61"/>
      <c r="J61"/>
      <c r="K61"/>
      <c r="L61"/>
      <c r="M61"/>
      <c r="N61"/>
      <c r="O61"/>
      <c r="P61"/>
      <c r="Q61"/>
      <c r="R61"/>
    </row>
  </sheetData>
  <mergeCells count="6">
    <mergeCell ref="D3:G3"/>
    <mergeCell ref="T3:W3"/>
    <mergeCell ref="X3:AA3"/>
    <mergeCell ref="P3:S3"/>
    <mergeCell ref="L3:O3"/>
    <mergeCell ref="H3:K3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090BA-4CD5-4301-89FB-3BB84711D0B8}">
  <sheetPr codeName="Sheet11"/>
  <dimension ref="B1:P30"/>
  <sheetViews>
    <sheetView showGridLines="0" workbookViewId="0">
      <selection activeCell="I37" sqref="I37"/>
    </sheetView>
  </sheetViews>
  <sheetFormatPr defaultColWidth="8.5703125" defaultRowHeight="15" x14ac:dyDescent="0.25"/>
  <cols>
    <col min="1" max="1" width="17.5703125" customWidth="1"/>
    <col min="2" max="2" width="45.5703125" style="13" customWidth="1"/>
    <col min="3" max="5" width="8.5703125" style="13"/>
  </cols>
  <sheetData>
    <row r="1" spans="2:16" ht="45" customHeight="1" x14ac:dyDescent="0.25"/>
    <row r="2" spans="2:16" s="18" customFormat="1" ht="21" x14ac:dyDescent="0.35">
      <c r="B2" s="27" t="s">
        <v>0</v>
      </c>
      <c r="C2" s="27"/>
      <c r="D2" s="27"/>
      <c r="E2" s="27"/>
    </row>
    <row r="3" spans="2:16" x14ac:dyDescent="0.25">
      <c r="B3" s="88" t="s">
        <v>1</v>
      </c>
      <c r="C3" s="158"/>
      <c r="D3" s="158"/>
    </row>
    <row r="4" spans="2:16" x14ac:dyDescent="0.25">
      <c r="B4" s="86" t="s">
        <v>10</v>
      </c>
      <c r="C4" s="87" t="s">
        <v>184</v>
      </c>
      <c r="D4" s="87" t="s">
        <v>185</v>
      </c>
      <c r="E4" s="87">
        <v>2023</v>
      </c>
      <c r="F4" s="35">
        <v>2022</v>
      </c>
      <c r="G4" s="35">
        <v>2021</v>
      </c>
      <c r="H4" s="35">
        <v>2020</v>
      </c>
      <c r="I4" s="35">
        <v>2019</v>
      </c>
      <c r="J4" s="35">
        <v>2018</v>
      </c>
      <c r="K4" s="35">
        <v>2017</v>
      </c>
    </row>
    <row r="5" spans="2:16" x14ac:dyDescent="0.25">
      <c r="B5" s="13" t="s">
        <v>2</v>
      </c>
      <c r="C5" s="6">
        <v>773.2</v>
      </c>
      <c r="D5" s="6">
        <v>821.2</v>
      </c>
      <c r="E5" s="6">
        <v>1105.3</v>
      </c>
      <c r="F5" s="11">
        <v>1050.4000000000001</v>
      </c>
      <c r="G5" s="11">
        <v>748.2</v>
      </c>
      <c r="H5" s="11">
        <v>462.6</v>
      </c>
      <c r="I5" s="11">
        <v>429.9</v>
      </c>
      <c r="J5" s="11">
        <v>380.7</v>
      </c>
      <c r="K5" s="11">
        <v>194.7</v>
      </c>
    </row>
    <row r="6" spans="2:16" x14ac:dyDescent="0.25">
      <c r="B6" s="13" t="s">
        <v>3</v>
      </c>
      <c r="C6" s="6">
        <v>8.5</v>
      </c>
      <c r="D6" s="6">
        <v>10.199999999999999</v>
      </c>
      <c r="E6" s="6">
        <v>33.5</v>
      </c>
      <c r="F6" s="11">
        <v>68</v>
      </c>
      <c r="G6" s="11">
        <v>67.8</v>
      </c>
      <c r="H6" s="11">
        <v>39.5</v>
      </c>
      <c r="I6" s="11">
        <v>20.3</v>
      </c>
      <c r="J6" s="11">
        <v>13.8</v>
      </c>
      <c r="K6" s="11">
        <v>3.6</v>
      </c>
    </row>
    <row r="7" spans="2:16" x14ac:dyDescent="0.25">
      <c r="B7" s="13" t="s">
        <v>79</v>
      </c>
      <c r="C7" s="6">
        <v>71.900000000000006</v>
      </c>
      <c r="D7" s="6">
        <v>71.5</v>
      </c>
      <c r="E7" s="6">
        <v>101.9</v>
      </c>
      <c r="F7" s="11">
        <v>115.2</v>
      </c>
      <c r="G7" s="11">
        <v>105.5</v>
      </c>
      <c r="H7" s="11">
        <v>70</v>
      </c>
      <c r="I7" s="11">
        <v>48</v>
      </c>
      <c r="J7" s="11">
        <v>28.6</v>
      </c>
      <c r="K7" s="11">
        <v>9</v>
      </c>
    </row>
    <row r="8" spans="2:16" x14ac:dyDescent="0.25">
      <c r="B8" s="88" t="s">
        <v>4</v>
      </c>
      <c r="C8" s="83">
        <v>9.2999999999999999E-2</v>
      </c>
      <c r="D8" s="83">
        <v>8.6999999999999994E-2</v>
      </c>
      <c r="E8" s="83">
        <v>9.1999999999999998E-2</v>
      </c>
      <c r="F8" s="82">
        <v>0.11</v>
      </c>
      <c r="G8" s="82">
        <v>0.14099999999999999</v>
      </c>
      <c r="H8" s="82">
        <v>0.151</v>
      </c>
      <c r="I8" s="82">
        <v>0.111</v>
      </c>
      <c r="J8" s="82">
        <v>7.4999999999999997E-2</v>
      </c>
      <c r="K8" s="82">
        <v>4.5999999999999999E-2</v>
      </c>
    </row>
    <row r="9" spans="2:16" x14ac:dyDescent="0.25">
      <c r="B9" s="13" t="s">
        <v>159</v>
      </c>
      <c r="C9" s="6">
        <v>71.2</v>
      </c>
      <c r="D9" s="6">
        <v>78.099999999999994</v>
      </c>
      <c r="E9" s="6">
        <v>108.8</v>
      </c>
      <c r="F9" s="11">
        <v>133.6</v>
      </c>
      <c r="G9" s="11">
        <v>109</v>
      </c>
      <c r="H9" s="11">
        <v>65</v>
      </c>
      <c r="I9" s="11">
        <v>51.8</v>
      </c>
      <c r="J9" s="11">
        <v>30.9</v>
      </c>
      <c r="K9" s="11">
        <v>11.4</v>
      </c>
    </row>
    <row r="10" spans="2:16" x14ac:dyDescent="0.25">
      <c r="B10" s="114" t="s">
        <v>6</v>
      </c>
      <c r="C10" s="83">
        <v>9.1999999999999998E-2</v>
      </c>
      <c r="D10" s="83">
        <v>9.5000000000000001E-2</v>
      </c>
      <c r="E10" s="83">
        <v>9.8000000000000004E-2</v>
      </c>
      <c r="F10" s="82">
        <v>0.127</v>
      </c>
      <c r="G10" s="82">
        <v>0.14599999999999999</v>
      </c>
      <c r="H10" s="82">
        <v>0.14000000000000001</v>
      </c>
      <c r="I10" s="82">
        <v>0.12</v>
      </c>
      <c r="J10" s="82">
        <v>8.1000000000000003E-2</v>
      </c>
      <c r="K10" s="82">
        <v>5.8999999999999997E-2</v>
      </c>
    </row>
    <row r="11" spans="2:16" x14ac:dyDescent="0.25">
      <c r="B11" s="13" t="s">
        <v>7</v>
      </c>
      <c r="C11" s="6">
        <v>0.7</v>
      </c>
      <c r="D11" s="6">
        <v>-6.6</v>
      </c>
      <c r="E11" s="6">
        <v>-7</v>
      </c>
      <c r="F11" s="11">
        <v>-18.3</v>
      </c>
      <c r="G11" s="11">
        <v>-3.4</v>
      </c>
      <c r="H11" s="11">
        <v>5</v>
      </c>
      <c r="I11" s="11">
        <v>-3.9</v>
      </c>
      <c r="J11" s="11">
        <v>-2.2999999999999998</v>
      </c>
      <c r="K11" s="11">
        <v>-2.5</v>
      </c>
    </row>
    <row r="12" spans="2:16" x14ac:dyDescent="0.25">
      <c r="B12" s="108" t="s">
        <v>160</v>
      </c>
      <c r="C12" s="6">
        <v>19.8</v>
      </c>
      <c r="D12" s="6">
        <v>29</v>
      </c>
      <c r="E12" s="6">
        <v>53.5</v>
      </c>
      <c r="F12" s="11">
        <v>96.1</v>
      </c>
      <c r="G12" s="11">
        <v>78.8</v>
      </c>
      <c r="H12" s="11">
        <v>40.799999999999997</v>
      </c>
      <c r="I12">
        <v>31.4</v>
      </c>
      <c r="J12">
        <v>20.7</v>
      </c>
      <c r="K12" s="40">
        <v>7</v>
      </c>
      <c r="M12" s="109"/>
      <c r="N12" s="109"/>
      <c r="O12" s="109"/>
      <c r="P12" s="109"/>
    </row>
    <row r="13" spans="2:16" x14ac:dyDescent="0.25">
      <c r="B13" s="114" t="s">
        <v>109</v>
      </c>
      <c r="C13" s="84">
        <v>2.5999999999999999E-2</v>
      </c>
      <c r="D13" s="84">
        <v>3.5000000000000003E-2</v>
      </c>
      <c r="E13" s="84">
        <v>4.8000000000000001E-2</v>
      </c>
      <c r="F13" s="120">
        <v>9.0999999999999998E-2</v>
      </c>
      <c r="G13" s="120">
        <v>0.105</v>
      </c>
      <c r="H13" s="120">
        <v>8.7999999999999995E-2</v>
      </c>
      <c r="I13" s="120">
        <v>7.2999999999999995E-2</v>
      </c>
      <c r="J13" s="120">
        <v>5.3999999999999999E-2</v>
      </c>
      <c r="K13" s="120">
        <v>3.5999999999999997E-2</v>
      </c>
      <c r="M13" s="26"/>
    </row>
    <row r="14" spans="2:16" x14ac:dyDescent="0.25">
      <c r="B14" s="13" t="s">
        <v>8</v>
      </c>
      <c r="C14" s="6">
        <v>-35.299999999999997</v>
      </c>
      <c r="D14" s="6">
        <v>-31</v>
      </c>
      <c r="E14" s="6">
        <v>-15.6</v>
      </c>
      <c r="F14" s="11">
        <v>35.4</v>
      </c>
      <c r="G14" s="11">
        <v>34.4</v>
      </c>
      <c r="H14" s="11">
        <v>30</v>
      </c>
      <c r="I14" s="11">
        <v>5.6</v>
      </c>
      <c r="J14" s="11">
        <v>1.6</v>
      </c>
      <c r="K14" s="11">
        <v>4.0999999999999996</v>
      </c>
    </row>
    <row r="15" spans="2:16" x14ac:dyDescent="0.25">
      <c r="B15" s="13" t="s">
        <v>140</v>
      </c>
      <c r="C15" s="5">
        <v>-0.08</v>
      </c>
      <c r="D15" s="5">
        <v>0.01</v>
      </c>
      <c r="E15" s="5">
        <v>0.01</v>
      </c>
      <c r="F15" s="1">
        <v>0.32</v>
      </c>
      <c r="G15" s="1">
        <v>0.3</v>
      </c>
      <c r="H15" s="1"/>
      <c r="I15" s="1"/>
      <c r="J15" s="1"/>
      <c r="K15" s="1"/>
    </row>
    <row r="16" spans="2:16" x14ac:dyDescent="0.25">
      <c r="B16" s="13" t="s">
        <v>126</v>
      </c>
      <c r="C16" s="5">
        <v>-0.15</v>
      </c>
      <c r="D16" s="1">
        <v>-0.09</v>
      </c>
      <c r="E16" s="5">
        <v>-0.09</v>
      </c>
      <c r="F16" s="1">
        <v>0.21</v>
      </c>
      <c r="G16" s="1">
        <v>0.23</v>
      </c>
      <c r="H16" s="1">
        <v>0.21</v>
      </c>
      <c r="I16" s="5">
        <v>0.04</v>
      </c>
      <c r="J16" s="5">
        <v>0.02</v>
      </c>
      <c r="K16" s="5">
        <v>0.08</v>
      </c>
    </row>
    <row r="17" spans="2:13" x14ac:dyDescent="0.25">
      <c r="B17" s="13" t="s">
        <v>127</v>
      </c>
      <c r="C17" s="5">
        <v>-0.15</v>
      </c>
      <c r="D17" s="1">
        <v>-0.09</v>
      </c>
      <c r="E17" s="5">
        <v>-0.09</v>
      </c>
      <c r="F17" s="1">
        <v>0.21</v>
      </c>
      <c r="G17" s="1">
        <v>0.23</v>
      </c>
      <c r="H17" s="1">
        <v>0.21</v>
      </c>
      <c r="I17" s="5">
        <v>0.04</v>
      </c>
      <c r="J17" s="5">
        <v>0.02</v>
      </c>
      <c r="K17" s="5">
        <v>0.08</v>
      </c>
    </row>
    <row r="18" spans="2:13" x14ac:dyDescent="0.25">
      <c r="B18" s="13" t="s">
        <v>128</v>
      </c>
      <c r="C18" s="5">
        <v>-1.8</v>
      </c>
      <c r="D18" s="1">
        <v>-1.08</v>
      </c>
      <c r="E18" s="5">
        <v>-1.08</v>
      </c>
      <c r="F18" s="1">
        <v>2.12</v>
      </c>
      <c r="G18" s="1">
        <v>2.37</v>
      </c>
      <c r="H18" s="1">
        <v>2.27</v>
      </c>
      <c r="I18" s="5">
        <v>0.4</v>
      </c>
      <c r="J18" s="5">
        <v>0.19</v>
      </c>
      <c r="K18" s="5">
        <v>0.75</v>
      </c>
    </row>
    <row r="19" spans="2:13" x14ac:dyDescent="0.25">
      <c r="B19" s="13" t="s">
        <v>129</v>
      </c>
      <c r="C19" s="5">
        <v>-1.8</v>
      </c>
      <c r="D19" s="1">
        <v>-1.08</v>
      </c>
      <c r="E19" s="5">
        <v>-1.08</v>
      </c>
      <c r="F19" s="1">
        <v>2.1</v>
      </c>
      <c r="G19" s="1">
        <v>2.36</v>
      </c>
      <c r="H19" s="1">
        <v>2.27</v>
      </c>
      <c r="I19" s="5">
        <v>0.4</v>
      </c>
      <c r="J19" s="5">
        <v>0.19</v>
      </c>
      <c r="K19" s="5">
        <v>0.75</v>
      </c>
    </row>
    <row r="20" spans="2:13" x14ac:dyDescent="0.25">
      <c r="B20" s="13" t="s">
        <v>9</v>
      </c>
      <c r="C20" s="6">
        <v>-32.5</v>
      </c>
      <c r="D20" s="11">
        <v>-51.7</v>
      </c>
      <c r="E20" s="6">
        <v>-51.7</v>
      </c>
      <c r="F20" s="11">
        <v>-43.7</v>
      </c>
      <c r="G20" s="11">
        <v>-34.700000000000003</v>
      </c>
      <c r="H20" s="11">
        <v>-26.6</v>
      </c>
      <c r="I20" s="11">
        <v>-14.3</v>
      </c>
      <c r="J20" s="11">
        <v>-13.8</v>
      </c>
      <c r="K20" s="11">
        <v>-10</v>
      </c>
    </row>
    <row r="21" spans="2:13" x14ac:dyDescent="0.25">
      <c r="E21" s="6"/>
      <c r="F21" s="11"/>
      <c r="G21" s="11"/>
      <c r="H21" s="11"/>
      <c r="I21" s="11"/>
      <c r="J21" s="11"/>
      <c r="K21" s="11"/>
    </row>
    <row r="22" spans="2:13" x14ac:dyDescent="0.25">
      <c r="B22" s="13" t="s">
        <v>108</v>
      </c>
      <c r="C22" s="6">
        <v>511</v>
      </c>
      <c r="D22" s="6">
        <v>547.6</v>
      </c>
      <c r="E22" s="6">
        <v>547.6</v>
      </c>
      <c r="F22" s="11">
        <v>550.70000000000005</v>
      </c>
      <c r="G22" s="11">
        <v>196.4</v>
      </c>
      <c r="H22" s="11">
        <v>170.2</v>
      </c>
      <c r="I22">
        <v>134.4</v>
      </c>
      <c r="J22" s="13">
        <v>144.80000000000001</v>
      </c>
      <c r="K22" s="115" t="s">
        <v>111</v>
      </c>
      <c r="M22" s="26"/>
    </row>
    <row r="23" spans="2:13" x14ac:dyDescent="0.25">
      <c r="B23" s="13" t="s">
        <v>110</v>
      </c>
      <c r="C23" s="6">
        <v>264</v>
      </c>
      <c r="D23" s="6">
        <v>331.1</v>
      </c>
      <c r="E23" s="6">
        <v>331.1</v>
      </c>
      <c r="F23" s="11">
        <v>382.3</v>
      </c>
      <c r="G23" s="11">
        <v>120.3</v>
      </c>
      <c r="H23" s="11">
        <v>91.7</v>
      </c>
      <c r="I23">
        <v>101.5</v>
      </c>
      <c r="J23" s="13">
        <v>109.3</v>
      </c>
      <c r="K23" s="13">
        <v>47.4</v>
      </c>
      <c r="M23" s="26"/>
    </row>
    <row r="24" spans="2:13" x14ac:dyDescent="0.25">
      <c r="B24" s="13" t="s">
        <v>145</v>
      </c>
      <c r="C24" s="129" t="s">
        <v>40</v>
      </c>
      <c r="D24" s="111">
        <v>3216</v>
      </c>
      <c r="E24" s="111">
        <v>3216</v>
      </c>
      <c r="F24" s="103">
        <v>3290</v>
      </c>
      <c r="G24" s="103">
        <v>2097</v>
      </c>
      <c r="H24" s="103">
        <v>1438</v>
      </c>
      <c r="I24" s="103">
        <v>1266</v>
      </c>
      <c r="J24" s="111">
        <v>1298</v>
      </c>
      <c r="K24" s="103">
        <v>398</v>
      </c>
    </row>
    <row r="25" spans="2:13" x14ac:dyDescent="0.25">
      <c r="B25" s="13" t="s">
        <v>146</v>
      </c>
      <c r="C25" s="111">
        <v>3078</v>
      </c>
      <c r="D25" s="111">
        <v>3125</v>
      </c>
      <c r="E25" s="111">
        <v>3125</v>
      </c>
      <c r="F25" s="103">
        <v>2372</v>
      </c>
      <c r="G25" s="103">
        <v>1662</v>
      </c>
      <c r="H25" s="103">
        <v>1369</v>
      </c>
      <c r="I25" s="103">
        <v>1044</v>
      </c>
      <c r="J25" s="111">
        <v>881</v>
      </c>
      <c r="K25" s="103">
        <v>374</v>
      </c>
    </row>
    <row r="26" spans="2:13" x14ac:dyDescent="0.25">
      <c r="B26" s="88" t="s">
        <v>115</v>
      </c>
      <c r="C26" s="83">
        <v>3.3000000000000002E-2</v>
      </c>
      <c r="D26" s="83">
        <v>5.3999999999999999E-2</v>
      </c>
      <c r="E26" s="83">
        <v>5.3999999999999999E-2</v>
      </c>
      <c r="F26" s="83">
        <v>0.153</v>
      </c>
      <c r="G26" s="83">
        <v>0.192</v>
      </c>
      <c r="H26" s="83">
        <v>0.126</v>
      </c>
      <c r="I26" s="83">
        <v>0.105</v>
      </c>
      <c r="J26" s="112" t="s">
        <v>112</v>
      </c>
      <c r="K26" s="113" t="s">
        <v>113</v>
      </c>
      <c r="L26" s="26"/>
    </row>
    <row r="27" spans="2:13" x14ac:dyDescent="0.25">
      <c r="B27" s="108"/>
      <c r="J27" s="61"/>
      <c r="K27" s="119"/>
    </row>
    <row r="28" spans="2:13" x14ac:dyDescent="0.25">
      <c r="B28" s="126" t="s">
        <v>114</v>
      </c>
    </row>
    <row r="29" spans="2:13" x14ac:dyDescent="0.25">
      <c r="B29" s="126" t="s">
        <v>147</v>
      </c>
    </row>
    <row r="30" spans="2:13" x14ac:dyDescent="0.25">
      <c r="B30" s="126" t="s">
        <v>186</v>
      </c>
    </row>
  </sheetData>
  <mergeCells count="1">
    <mergeCell ref="C3:D3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C4E69-09A4-47FD-AFEB-2169C70A1CEC}">
  <sheetPr codeName="Sheet12"/>
  <dimension ref="B1:AJ35"/>
  <sheetViews>
    <sheetView showGridLines="0" zoomScaleNormal="100" workbookViewId="0">
      <selection activeCell="I37" sqref="I37"/>
    </sheetView>
  </sheetViews>
  <sheetFormatPr defaultColWidth="8.5703125" defaultRowHeight="15" x14ac:dyDescent="0.25"/>
  <cols>
    <col min="1" max="1" width="17.5703125" customWidth="1"/>
    <col min="2" max="2" width="45.5703125" style="13" customWidth="1"/>
    <col min="3" max="4" width="10.5703125" style="13" customWidth="1"/>
    <col min="5" max="6" width="8.5703125" style="13"/>
    <col min="8" max="10" width="8.5703125" style="13"/>
    <col min="12" max="13" width="8.5703125" style="13"/>
    <col min="15" max="17" width="8.5703125" style="13"/>
    <col min="29" max="29" width="10.140625" customWidth="1"/>
  </cols>
  <sheetData>
    <row r="1" spans="2:36" ht="45" customHeight="1" x14ac:dyDescent="0.25"/>
    <row r="2" spans="2:36" s="18" customFormat="1" ht="21" x14ac:dyDescent="0.35">
      <c r="B2" s="27" t="s">
        <v>0</v>
      </c>
      <c r="C2" s="27"/>
      <c r="D2" s="27"/>
      <c r="E2" s="159"/>
      <c r="F2" s="160"/>
      <c r="G2" s="160"/>
      <c r="H2" s="160"/>
      <c r="I2" s="160"/>
      <c r="J2" s="160"/>
      <c r="K2" s="160"/>
      <c r="L2" s="27"/>
      <c r="M2" s="27"/>
      <c r="O2" s="27"/>
      <c r="P2" s="27"/>
      <c r="Q2" s="27"/>
    </row>
    <row r="3" spans="2:36" x14ac:dyDescent="0.25">
      <c r="B3" s="88" t="s">
        <v>63</v>
      </c>
      <c r="C3" s="150" t="s">
        <v>196</v>
      </c>
      <c r="D3" s="154" t="s">
        <v>187</v>
      </c>
      <c r="E3" s="154"/>
      <c r="F3" s="154"/>
      <c r="G3" s="154"/>
      <c r="H3" s="154" t="s">
        <v>185</v>
      </c>
      <c r="I3" s="154">
        <v>2023</v>
      </c>
      <c r="J3" s="154"/>
      <c r="K3" s="154"/>
      <c r="L3" s="154">
        <v>2024</v>
      </c>
      <c r="M3" s="154">
        <v>2024</v>
      </c>
      <c r="N3" s="154"/>
      <c r="O3" s="154">
        <v>2023</v>
      </c>
      <c r="P3" s="154">
        <v>2023</v>
      </c>
      <c r="Q3" s="154"/>
      <c r="R3" s="154"/>
      <c r="S3" s="154">
        <v>2022</v>
      </c>
      <c r="T3" s="154">
        <v>2022</v>
      </c>
      <c r="U3" s="154"/>
      <c r="V3" s="154"/>
      <c r="W3" s="154">
        <v>2021</v>
      </c>
      <c r="X3" s="154"/>
      <c r="Y3" s="154"/>
      <c r="Z3" s="154"/>
      <c r="AA3" s="154">
        <v>2020</v>
      </c>
      <c r="AB3" s="154"/>
      <c r="AC3" s="154"/>
      <c r="AD3" s="154"/>
      <c r="AE3" s="154">
        <v>2019</v>
      </c>
      <c r="AF3" s="154"/>
      <c r="AG3" s="154"/>
      <c r="AH3" s="154"/>
    </row>
    <row r="4" spans="2:36" x14ac:dyDescent="0.25">
      <c r="B4" s="86" t="s">
        <v>10</v>
      </c>
      <c r="C4" s="16" t="s">
        <v>65</v>
      </c>
      <c r="D4" s="16" t="s">
        <v>66</v>
      </c>
      <c r="E4" s="16" t="s">
        <v>67</v>
      </c>
      <c r="F4" s="16" t="s">
        <v>64</v>
      </c>
      <c r="G4" s="4" t="s">
        <v>65</v>
      </c>
      <c r="H4" s="16" t="s">
        <v>66</v>
      </c>
      <c r="I4" s="16" t="s">
        <v>67</v>
      </c>
      <c r="J4" s="16" t="s">
        <v>64</v>
      </c>
      <c r="K4" s="4" t="s">
        <v>65</v>
      </c>
      <c r="L4" s="16" t="s">
        <v>67</v>
      </c>
      <c r="M4" s="16" t="s">
        <v>64</v>
      </c>
      <c r="N4" s="4" t="s">
        <v>65</v>
      </c>
      <c r="O4" s="16" t="s">
        <v>66</v>
      </c>
      <c r="P4" s="16" t="s">
        <v>67</v>
      </c>
      <c r="Q4" s="16" t="s">
        <v>64</v>
      </c>
      <c r="R4" s="4" t="s">
        <v>65</v>
      </c>
      <c r="S4" s="4" t="s">
        <v>66</v>
      </c>
      <c r="T4" s="4" t="s">
        <v>67</v>
      </c>
      <c r="U4" s="4" t="s">
        <v>64</v>
      </c>
      <c r="V4" s="4" t="s">
        <v>65</v>
      </c>
      <c r="W4" s="4" t="s">
        <v>66</v>
      </c>
      <c r="X4" s="4" t="s">
        <v>67</v>
      </c>
      <c r="Y4" s="4" t="s">
        <v>64</v>
      </c>
      <c r="Z4" s="4" t="s">
        <v>65</v>
      </c>
      <c r="AA4" s="10" t="s">
        <v>66</v>
      </c>
      <c r="AB4" s="4" t="s">
        <v>67</v>
      </c>
      <c r="AC4" s="4" t="s">
        <v>64</v>
      </c>
      <c r="AD4" s="4" t="s">
        <v>65</v>
      </c>
      <c r="AE4" s="4" t="s">
        <v>66</v>
      </c>
      <c r="AF4" s="4" t="s">
        <v>67</v>
      </c>
      <c r="AG4" s="16" t="s">
        <v>64</v>
      </c>
      <c r="AH4" s="16" t="s">
        <v>65</v>
      </c>
    </row>
    <row r="5" spans="2:36" x14ac:dyDescent="0.25">
      <c r="B5" s="13" t="s">
        <v>2</v>
      </c>
      <c r="C5" s="13">
        <v>187.9</v>
      </c>
      <c r="D5" s="13">
        <v>190.7</v>
      </c>
      <c r="E5" s="13">
        <v>191.5</v>
      </c>
      <c r="F5" s="13">
        <v>207.5</v>
      </c>
      <c r="G5" s="13">
        <v>183.6</v>
      </c>
      <c r="H5" s="13">
        <v>185.1</v>
      </c>
      <c r="I5" s="13">
        <v>198.8</v>
      </c>
      <c r="J5" s="41">
        <v>218</v>
      </c>
      <c r="K5" s="13">
        <v>219.3</v>
      </c>
      <c r="L5" s="6">
        <v>252.1</v>
      </c>
      <c r="M5" s="6">
        <v>277.2</v>
      </c>
      <c r="N5" s="6">
        <v>244</v>
      </c>
      <c r="O5" s="6">
        <v>252.7</v>
      </c>
      <c r="P5" s="6">
        <v>266.60000000000002</v>
      </c>
      <c r="Q5" s="6">
        <v>289.60000000000002</v>
      </c>
      <c r="R5" s="6">
        <v>296.39999999999998</v>
      </c>
      <c r="S5" s="6">
        <v>275.7</v>
      </c>
      <c r="T5" s="6">
        <v>267.5</v>
      </c>
      <c r="U5" s="6">
        <v>277</v>
      </c>
      <c r="V5" s="6">
        <v>230.2</v>
      </c>
      <c r="W5" s="6">
        <v>208.2</v>
      </c>
      <c r="X5" s="6">
        <v>193</v>
      </c>
      <c r="Y5" s="6">
        <v>198.1</v>
      </c>
      <c r="Z5" s="6">
        <v>148.9</v>
      </c>
      <c r="AA5" s="6">
        <v>130.19999999999999</v>
      </c>
      <c r="AB5" s="6">
        <v>122.1</v>
      </c>
      <c r="AC5" s="6">
        <v>105.1</v>
      </c>
      <c r="AD5" s="6">
        <v>105.1</v>
      </c>
      <c r="AE5" s="6">
        <v>104</v>
      </c>
      <c r="AF5" s="6">
        <v>107.4</v>
      </c>
      <c r="AG5" s="6">
        <v>115.3</v>
      </c>
      <c r="AH5" s="6">
        <v>103.3</v>
      </c>
      <c r="AJ5" s="11"/>
    </row>
    <row r="6" spans="2:36" x14ac:dyDescent="0.25">
      <c r="B6" s="13" t="s">
        <v>3</v>
      </c>
      <c r="C6" s="13">
        <v>-2.9</v>
      </c>
      <c r="D6" s="13">
        <v>0.7</v>
      </c>
      <c r="E6" s="13">
        <v>3.3</v>
      </c>
      <c r="F6" s="13">
        <v>5.5</v>
      </c>
      <c r="G6" s="13">
        <v>-0.9</v>
      </c>
      <c r="H6" s="13">
        <v>-0.4</v>
      </c>
      <c r="I6" s="13">
        <v>1.1000000000000001</v>
      </c>
      <c r="J6" s="13">
        <v>7.5</v>
      </c>
      <c r="K6" s="13">
        <v>2.2000000000000002</v>
      </c>
      <c r="L6" s="6">
        <v>4.5</v>
      </c>
      <c r="M6" s="6">
        <v>13.5</v>
      </c>
      <c r="N6" s="6">
        <v>2.6</v>
      </c>
      <c r="O6" s="6">
        <v>5.8</v>
      </c>
      <c r="P6" s="6">
        <v>3.7</v>
      </c>
      <c r="Q6" s="6">
        <v>14.1</v>
      </c>
      <c r="R6" s="6">
        <v>9.8000000000000007</v>
      </c>
      <c r="S6" s="6">
        <v>-10.7</v>
      </c>
      <c r="T6" s="6">
        <v>21.1</v>
      </c>
      <c r="U6" s="6">
        <v>35.799999999999997</v>
      </c>
      <c r="V6" s="6">
        <v>21.8</v>
      </c>
      <c r="W6" s="6">
        <v>13.8</v>
      </c>
      <c r="X6" s="6">
        <v>24.9</v>
      </c>
      <c r="Y6" s="6">
        <v>22.3</v>
      </c>
      <c r="Z6" s="6">
        <v>6.8</v>
      </c>
      <c r="AA6" s="6">
        <v>10.6</v>
      </c>
      <c r="AB6" s="6">
        <v>10.6</v>
      </c>
      <c r="AC6" s="6">
        <v>11.9</v>
      </c>
      <c r="AD6" s="6">
        <v>6.5</v>
      </c>
      <c r="AE6" s="6">
        <v>1.2</v>
      </c>
      <c r="AF6" s="6">
        <v>5.6</v>
      </c>
      <c r="AG6" s="6">
        <v>9</v>
      </c>
      <c r="AH6" s="6">
        <v>4.5</v>
      </c>
      <c r="AJ6" s="11"/>
    </row>
    <row r="7" spans="2:36" x14ac:dyDescent="0.25">
      <c r="B7" s="13" t="s">
        <v>79</v>
      </c>
      <c r="C7" s="13">
        <v>14.4</v>
      </c>
      <c r="D7" s="13">
        <v>17.2</v>
      </c>
      <c r="E7" s="13">
        <v>19.5</v>
      </c>
      <c r="F7" s="41">
        <v>21</v>
      </c>
      <c r="G7" s="13">
        <v>14.3</v>
      </c>
      <c r="H7" s="13">
        <v>14.4</v>
      </c>
      <c r="I7" s="13">
        <v>17.600000000000001</v>
      </c>
      <c r="J7" s="13">
        <v>22.8</v>
      </c>
      <c r="K7" s="13">
        <v>17.399999999999999</v>
      </c>
      <c r="L7" s="6">
        <v>22.4</v>
      </c>
      <c r="M7" s="6">
        <v>30.9</v>
      </c>
      <c r="N7" s="6">
        <v>19.600000000000001</v>
      </c>
      <c r="O7" s="6">
        <v>22.2</v>
      </c>
      <c r="P7" s="6">
        <v>22.1</v>
      </c>
      <c r="Q7" s="6">
        <v>30.7</v>
      </c>
      <c r="R7" s="6">
        <v>26.9</v>
      </c>
      <c r="S7" s="6">
        <v>4</v>
      </c>
      <c r="T7" s="6">
        <v>32.9</v>
      </c>
      <c r="U7" s="6">
        <v>46.4</v>
      </c>
      <c r="V7" s="6">
        <v>31.9</v>
      </c>
      <c r="W7" s="6">
        <v>24.5</v>
      </c>
      <c r="X7" s="6">
        <v>34.5</v>
      </c>
      <c r="Y7" s="6">
        <v>31.1</v>
      </c>
      <c r="Z7" s="6">
        <v>15.5</v>
      </c>
      <c r="AA7" s="6">
        <v>19.5</v>
      </c>
      <c r="AB7" s="6">
        <v>18.100000000000001</v>
      </c>
      <c r="AC7" s="6">
        <v>18.7</v>
      </c>
      <c r="AD7" s="6">
        <v>13.7</v>
      </c>
      <c r="AE7" s="6">
        <v>8.6</v>
      </c>
      <c r="AF7" s="6">
        <v>12.3</v>
      </c>
      <c r="AG7" s="6">
        <v>15.9</v>
      </c>
      <c r="AH7" s="6">
        <v>11.1</v>
      </c>
      <c r="AJ7" s="11"/>
    </row>
    <row r="8" spans="2:36" x14ac:dyDescent="0.25">
      <c r="B8" s="88" t="s">
        <v>4</v>
      </c>
      <c r="C8" s="83">
        <v>7.5999999999999998E-2</v>
      </c>
      <c r="D8" s="83">
        <v>0.09</v>
      </c>
      <c r="E8" s="83">
        <v>0.10199999999999999</v>
      </c>
      <c r="F8" s="83">
        <v>0.10100000000000001</v>
      </c>
      <c r="G8" s="83">
        <v>7.8E-2</v>
      </c>
      <c r="H8" s="83">
        <v>7.8E-2</v>
      </c>
      <c r="I8" s="83">
        <v>8.7999999999999995E-2</v>
      </c>
      <c r="J8" s="83">
        <v>0.104</v>
      </c>
      <c r="K8" s="83">
        <v>7.9000000000000001E-2</v>
      </c>
      <c r="L8" s="83">
        <v>8.8999999999999996E-2</v>
      </c>
      <c r="M8" s="83">
        <v>0.111</v>
      </c>
      <c r="N8" s="83">
        <v>0.08</v>
      </c>
      <c r="O8" s="83">
        <v>8.7999999999999995E-2</v>
      </c>
      <c r="P8" s="83">
        <v>8.3000000000000004E-2</v>
      </c>
      <c r="Q8" s="83">
        <v>0.106</v>
      </c>
      <c r="R8" s="83">
        <v>9.0999999999999998E-2</v>
      </c>
      <c r="S8" s="83">
        <v>1.4999999999999999E-2</v>
      </c>
      <c r="T8" s="83">
        <v>0.123</v>
      </c>
      <c r="U8" s="83">
        <v>0.16800000000000001</v>
      </c>
      <c r="V8" s="83">
        <v>0.13800000000000001</v>
      </c>
      <c r="W8" s="83">
        <v>0.11799999999999999</v>
      </c>
      <c r="X8" s="83">
        <v>0.17899999999999999</v>
      </c>
      <c r="Y8" s="83">
        <v>0.157</v>
      </c>
      <c r="Z8" s="83">
        <v>0.104</v>
      </c>
      <c r="AA8" s="83">
        <v>0.15</v>
      </c>
      <c r="AB8" s="83">
        <v>0.14799999999999999</v>
      </c>
      <c r="AC8" s="83">
        <v>0.17799999999999999</v>
      </c>
      <c r="AD8" s="83">
        <v>0.13100000000000001</v>
      </c>
      <c r="AE8" s="83">
        <v>8.3000000000000004E-2</v>
      </c>
      <c r="AF8" s="83">
        <v>0.115</v>
      </c>
      <c r="AG8" s="83">
        <v>0.13800000000000001</v>
      </c>
      <c r="AH8" s="83">
        <v>0.108</v>
      </c>
      <c r="AJ8" s="11"/>
    </row>
    <row r="9" spans="2:36" x14ac:dyDescent="0.25">
      <c r="B9" s="13" t="s">
        <v>159</v>
      </c>
      <c r="C9" s="41">
        <v>15</v>
      </c>
      <c r="D9" s="13">
        <v>18.600000000000001</v>
      </c>
      <c r="E9" s="13">
        <v>20.2</v>
      </c>
      <c r="F9" s="13">
        <v>19.2</v>
      </c>
      <c r="G9" s="13">
        <v>13.3</v>
      </c>
      <c r="H9" s="13">
        <v>16.899999999999999</v>
      </c>
      <c r="I9" s="13">
        <v>19.5</v>
      </c>
      <c r="J9" s="41">
        <v>23</v>
      </c>
      <c r="K9" s="13">
        <v>19.2</v>
      </c>
      <c r="L9" s="6">
        <v>23.1</v>
      </c>
      <c r="M9" s="6">
        <v>29.4</v>
      </c>
      <c r="N9" s="6">
        <v>18.600000000000001</v>
      </c>
      <c r="O9" s="6">
        <v>25.1</v>
      </c>
      <c r="P9" s="6">
        <v>24</v>
      </c>
      <c r="Q9" s="6">
        <v>31.5</v>
      </c>
      <c r="R9" s="6">
        <v>28.2</v>
      </c>
      <c r="S9" s="6">
        <v>24.4</v>
      </c>
      <c r="T9" s="6">
        <v>34.4</v>
      </c>
      <c r="U9" s="6">
        <v>40.299999999999997</v>
      </c>
      <c r="V9" s="6">
        <v>34.4</v>
      </c>
      <c r="W9" s="6">
        <v>26.4</v>
      </c>
      <c r="X9" s="6">
        <v>34.200000000000003</v>
      </c>
      <c r="Y9" s="6">
        <v>31.6</v>
      </c>
      <c r="Z9" s="6">
        <v>16.7</v>
      </c>
      <c r="AA9" s="6">
        <v>16.399999999999999</v>
      </c>
      <c r="AB9" s="6">
        <v>17.899999999999999</v>
      </c>
      <c r="AC9" s="6">
        <v>15.7</v>
      </c>
      <c r="AD9" s="6">
        <v>14.8</v>
      </c>
      <c r="AE9" s="6">
        <v>9.5</v>
      </c>
      <c r="AF9" s="6">
        <v>12.9</v>
      </c>
      <c r="AG9" s="6">
        <v>16.2</v>
      </c>
      <c r="AH9" s="6">
        <v>13.3</v>
      </c>
    </row>
    <row r="10" spans="2:36" x14ac:dyDescent="0.25">
      <c r="B10" s="114" t="s">
        <v>6</v>
      </c>
      <c r="C10" s="148">
        <v>0.08</v>
      </c>
      <c r="D10" s="148">
        <v>9.7000000000000003E-2</v>
      </c>
      <c r="E10" s="148">
        <v>0.105</v>
      </c>
      <c r="F10" s="148">
        <v>9.1999999999999998E-2</v>
      </c>
      <c r="G10" s="148">
        <v>7.1999999999999995E-2</v>
      </c>
      <c r="H10" s="148">
        <v>9.1999999999999998E-2</v>
      </c>
      <c r="I10" s="148">
        <v>9.8000000000000004E-2</v>
      </c>
      <c r="J10" s="148">
        <v>0.105</v>
      </c>
      <c r="K10" s="148">
        <v>8.6999999999999994E-2</v>
      </c>
      <c r="L10" s="83">
        <v>9.1999999999999998E-2</v>
      </c>
      <c r="M10" s="83">
        <v>0.106</v>
      </c>
      <c r="N10" s="83">
        <v>7.5999999999999998E-2</v>
      </c>
      <c r="O10" s="83">
        <v>9.9000000000000005E-2</v>
      </c>
      <c r="P10" s="83">
        <v>0.09</v>
      </c>
      <c r="Q10" s="83">
        <v>0.109</v>
      </c>
      <c r="R10" s="83">
        <v>9.5000000000000001E-2</v>
      </c>
      <c r="S10" s="83">
        <v>8.7999999999999995E-2</v>
      </c>
      <c r="T10" s="83">
        <v>0.129</v>
      </c>
      <c r="U10" s="83">
        <v>0.14599999999999999</v>
      </c>
      <c r="V10" s="83">
        <v>0.14899999999999999</v>
      </c>
      <c r="W10" s="83">
        <v>0.127</v>
      </c>
      <c r="X10" s="83">
        <v>0.17699999999999999</v>
      </c>
      <c r="Y10" s="83">
        <v>0.16</v>
      </c>
      <c r="Z10" s="83">
        <v>0.112</v>
      </c>
      <c r="AA10" s="83">
        <v>0.126</v>
      </c>
      <c r="AB10" s="83">
        <v>0.14699999999999999</v>
      </c>
      <c r="AC10" s="83">
        <v>0.15</v>
      </c>
      <c r="AD10" s="83">
        <v>0.14099999999999999</v>
      </c>
      <c r="AE10" s="83">
        <v>9.1999999999999998E-2</v>
      </c>
      <c r="AF10" s="83">
        <v>0.12</v>
      </c>
      <c r="AG10" s="83">
        <v>0.14000000000000001</v>
      </c>
      <c r="AH10" s="83">
        <v>0.129</v>
      </c>
    </row>
    <row r="11" spans="2:36" x14ac:dyDescent="0.25">
      <c r="B11" s="13" t="s">
        <v>7</v>
      </c>
      <c r="C11" s="13">
        <v>-0.7</v>
      </c>
      <c r="D11" s="13">
        <v>-1.4</v>
      </c>
      <c r="E11" s="13">
        <v>-0.7</v>
      </c>
      <c r="F11" s="13">
        <v>1.8</v>
      </c>
      <c r="G11" s="41">
        <v>1</v>
      </c>
      <c r="H11" s="13">
        <v>-2.5</v>
      </c>
      <c r="I11" s="13">
        <v>-2</v>
      </c>
      <c r="J11" s="13">
        <v>-0.3</v>
      </c>
      <c r="K11" s="13">
        <v>-1.8</v>
      </c>
      <c r="L11" s="6">
        <v>-0.7</v>
      </c>
      <c r="M11" s="6">
        <v>1.5</v>
      </c>
      <c r="N11" s="6">
        <v>1</v>
      </c>
      <c r="O11" s="6">
        <v>-2.9</v>
      </c>
      <c r="P11" s="6">
        <v>-2</v>
      </c>
      <c r="Q11" s="6">
        <v>-0.8</v>
      </c>
      <c r="R11" s="6">
        <v>-1.3</v>
      </c>
      <c r="S11" s="6">
        <v>-20.399999999999999</v>
      </c>
      <c r="T11" s="6">
        <v>-1.5</v>
      </c>
      <c r="U11" s="6">
        <v>6.1</v>
      </c>
      <c r="V11" s="6">
        <v>-2.5</v>
      </c>
      <c r="W11" s="6">
        <v>-2</v>
      </c>
      <c r="X11" s="6">
        <v>0.3</v>
      </c>
      <c r="Y11" s="6">
        <v>-0.5</v>
      </c>
      <c r="Z11" s="6">
        <v>-1.2</v>
      </c>
      <c r="AA11" s="6">
        <v>3.1</v>
      </c>
      <c r="AB11" s="6">
        <v>0.1</v>
      </c>
      <c r="AC11" s="6">
        <v>2.9</v>
      </c>
      <c r="AD11" s="6">
        <v>-1</v>
      </c>
      <c r="AE11" s="6">
        <v>-0.9</v>
      </c>
      <c r="AF11" s="6">
        <v>-0.5</v>
      </c>
      <c r="AG11" s="6">
        <v>-0.3</v>
      </c>
      <c r="AH11" s="6">
        <v>-2.2000000000000002</v>
      </c>
    </row>
    <row r="12" spans="2:36" x14ac:dyDescent="0.25">
      <c r="B12" s="108" t="s">
        <v>160</v>
      </c>
      <c r="C12" s="108">
        <v>0.8</v>
      </c>
      <c r="D12" s="108">
        <v>4.4000000000000004</v>
      </c>
      <c r="E12" s="108">
        <v>7.1</v>
      </c>
      <c r="F12" s="108">
        <v>7.2</v>
      </c>
      <c r="G12" s="108">
        <v>1.2</v>
      </c>
      <c r="H12" s="108">
        <v>5.7</v>
      </c>
      <c r="I12" s="108">
        <v>5.9</v>
      </c>
      <c r="J12" s="149">
        <v>11</v>
      </c>
      <c r="K12" s="108">
        <v>6.4</v>
      </c>
      <c r="L12" s="41">
        <v>8.5</v>
      </c>
      <c r="M12" s="41">
        <v>15.7</v>
      </c>
      <c r="N12" s="41">
        <v>4.9000000000000004</v>
      </c>
      <c r="O12" s="41">
        <v>12.6</v>
      </c>
      <c r="P12" s="41">
        <v>8.8000000000000007</v>
      </c>
      <c r="Q12" s="41">
        <v>18.3</v>
      </c>
      <c r="R12" s="41">
        <v>13.9</v>
      </c>
      <c r="S12" s="41">
        <v>13</v>
      </c>
      <c r="T12" s="13">
        <v>24.7</v>
      </c>
      <c r="U12" s="13">
        <v>31.9</v>
      </c>
      <c r="V12" s="13">
        <v>26.4</v>
      </c>
      <c r="W12" s="13">
        <v>17.600000000000001</v>
      </c>
      <c r="X12" s="13">
        <v>26.7</v>
      </c>
      <c r="Y12">
        <v>24.7</v>
      </c>
      <c r="Z12">
        <v>9.8000000000000007</v>
      </c>
      <c r="AA12">
        <v>9.3000000000000007</v>
      </c>
      <c r="AB12" s="40">
        <v>12</v>
      </c>
      <c r="AC12" s="40">
        <v>10.4</v>
      </c>
      <c r="AD12" s="40">
        <v>9</v>
      </c>
      <c r="AE12" s="40">
        <v>4.0999999999999996</v>
      </c>
      <c r="AF12" s="40">
        <v>7.8</v>
      </c>
      <c r="AG12" s="40">
        <v>11</v>
      </c>
      <c r="AH12" s="40">
        <v>8.1999999999999993</v>
      </c>
    </row>
    <row r="13" spans="2:36" x14ac:dyDescent="0.25">
      <c r="B13" s="114" t="s">
        <v>109</v>
      </c>
      <c r="C13" s="83">
        <v>4.0000000000000001E-3</v>
      </c>
      <c r="D13" s="83">
        <v>2.3E-2</v>
      </c>
      <c r="E13" s="83">
        <v>3.6999999999999998E-2</v>
      </c>
      <c r="F13" s="83">
        <v>3.4000000000000002E-2</v>
      </c>
      <c r="G13" s="83">
        <v>7.0000000000000001E-3</v>
      </c>
      <c r="H13" s="83">
        <v>3.1E-2</v>
      </c>
      <c r="I13" s="83">
        <v>0.03</v>
      </c>
      <c r="J13" s="83">
        <v>5.0999999999999997E-2</v>
      </c>
      <c r="K13" s="83">
        <v>2.9000000000000001E-2</v>
      </c>
      <c r="L13" s="83">
        <v>3.4000000000000002E-2</v>
      </c>
      <c r="M13" s="83">
        <v>5.7000000000000002E-2</v>
      </c>
      <c r="N13" s="83">
        <v>0.02</v>
      </c>
      <c r="O13" s="83">
        <v>0.05</v>
      </c>
      <c r="P13" s="83">
        <v>3.3000000000000002E-2</v>
      </c>
      <c r="Q13" s="83">
        <v>6.3E-2</v>
      </c>
      <c r="R13" s="83">
        <v>4.7E-2</v>
      </c>
      <c r="S13" s="83">
        <v>4.7E-2</v>
      </c>
      <c r="T13" s="83">
        <v>9.1999999999999998E-2</v>
      </c>
      <c r="U13" s="83">
        <v>0.115</v>
      </c>
      <c r="V13" s="83">
        <v>0.115</v>
      </c>
      <c r="W13" s="83">
        <v>8.5000000000000006E-2</v>
      </c>
      <c r="X13" s="83">
        <v>0.13800000000000001</v>
      </c>
      <c r="Y13" s="83">
        <v>0.125</v>
      </c>
      <c r="Z13" s="83">
        <v>6.6000000000000003E-2</v>
      </c>
      <c r="AA13" s="83">
        <v>7.1999999999999995E-2</v>
      </c>
      <c r="AB13" s="83">
        <v>9.8000000000000004E-2</v>
      </c>
      <c r="AC13" s="83">
        <v>9.9000000000000005E-2</v>
      </c>
      <c r="AD13" s="83">
        <v>8.5999999999999993E-2</v>
      </c>
      <c r="AE13" s="83">
        <v>0.04</v>
      </c>
      <c r="AF13" s="83">
        <v>7.3999999999999996E-2</v>
      </c>
      <c r="AG13" s="83">
        <v>9.5000000000000001E-2</v>
      </c>
      <c r="AH13" s="83">
        <v>7.9000000000000001E-2</v>
      </c>
      <c r="AI13" s="26"/>
    </row>
    <row r="14" spans="2:36" x14ac:dyDescent="0.25">
      <c r="B14" s="13" t="s">
        <v>8</v>
      </c>
      <c r="C14" s="41">
        <v>-12.4</v>
      </c>
      <c r="D14" s="41">
        <v>-10</v>
      </c>
      <c r="E14" s="13">
        <v>-9.1999999999999993</v>
      </c>
      <c r="F14" s="13">
        <v>-5.7</v>
      </c>
      <c r="G14" s="13">
        <v>-10.4</v>
      </c>
      <c r="H14" s="13">
        <v>-13.3</v>
      </c>
      <c r="I14" s="13">
        <v>-9.9</v>
      </c>
      <c r="J14" s="13">
        <v>-1.5</v>
      </c>
      <c r="K14" s="13">
        <v>-6.2</v>
      </c>
      <c r="L14" s="121">
        <v>-8.8000000000000007</v>
      </c>
      <c r="M14" s="121">
        <v>1.4</v>
      </c>
      <c r="N14" s="121">
        <v>-8.3000000000000007</v>
      </c>
      <c r="O14" s="121">
        <v>-9.5</v>
      </c>
      <c r="P14" s="121">
        <v>-8.3000000000000007</v>
      </c>
      <c r="Q14" s="121">
        <v>3</v>
      </c>
      <c r="R14" s="121">
        <v>-0.7</v>
      </c>
      <c r="S14" s="121">
        <v>-7.8</v>
      </c>
      <c r="T14" s="121">
        <v>10</v>
      </c>
      <c r="U14" s="121">
        <v>24.9</v>
      </c>
      <c r="V14" s="121">
        <v>8.1999999999999993</v>
      </c>
      <c r="W14" s="121">
        <v>9</v>
      </c>
      <c r="X14" s="121">
        <v>11.9</v>
      </c>
      <c r="Y14" s="6">
        <v>14.4</v>
      </c>
      <c r="Z14" s="6">
        <v>-1</v>
      </c>
      <c r="AA14" s="6">
        <v>13.5</v>
      </c>
      <c r="AB14" s="6">
        <v>5.7</v>
      </c>
      <c r="AC14" s="6">
        <v>8.5</v>
      </c>
      <c r="AD14" s="6">
        <v>2.2999999999999998</v>
      </c>
      <c r="AE14" s="6">
        <v>-2.9</v>
      </c>
      <c r="AF14" s="6">
        <v>2.7</v>
      </c>
      <c r="AG14" s="6">
        <v>4.0999999999999996</v>
      </c>
      <c r="AH14" s="6">
        <v>1.6</v>
      </c>
    </row>
    <row r="15" spans="2:36" x14ac:dyDescent="0.25">
      <c r="B15" s="13" t="s">
        <v>140</v>
      </c>
      <c r="C15" s="13">
        <v>-0.04</v>
      </c>
      <c r="D15" s="13">
        <v>-0.04</v>
      </c>
      <c r="E15" s="5">
        <v>-0.03</v>
      </c>
      <c r="F15" s="5">
        <v>0.01</v>
      </c>
      <c r="G15" s="5">
        <v>-0.03</v>
      </c>
      <c r="H15" s="5">
        <v>-0.03</v>
      </c>
      <c r="I15" s="5">
        <v>-0.02</v>
      </c>
      <c r="J15" s="5">
        <v>3.4982369551292129E-2</v>
      </c>
      <c r="K15" s="5">
        <v>1.773666718139499E-2</v>
      </c>
      <c r="L15" s="5">
        <v>-0.03</v>
      </c>
      <c r="M15" s="5">
        <v>0.01</v>
      </c>
      <c r="N15" s="5">
        <v>-0.03</v>
      </c>
      <c r="O15" s="5">
        <v>-0.03</v>
      </c>
      <c r="P15" s="5">
        <v>-0.02</v>
      </c>
      <c r="Q15" s="5">
        <v>3.4982369551292129E-2</v>
      </c>
      <c r="R15" s="5">
        <v>1.773666718139499E-2</v>
      </c>
      <c r="S15" s="5">
        <v>1.3539056252532145E-2</v>
      </c>
      <c r="T15" s="5">
        <v>9.3227919844683704E-2</v>
      </c>
      <c r="U15" s="5">
        <v>0.14859290068905079</v>
      </c>
      <c r="V15" s="5">
        <v>8.0910861811643586E-2</v>
      </c>
      <c r="W15" s="5">
        <v>6.7664552695866367E-2</v>
      </c>
      <c r="X15" s="5">
        <v>8.3935681093170955E-2</v>
      </c>
      <c r="Y15" s="5">
        <v>0.11319115386869734</v>
      </c>
      <c r="Z15" s="5">
        <v>3.5906412383038391E-2</v>
      </c>
      <c r="AA15" s="6"/>
      <c r="AB15" s="6"/>
      <c r="AC15" s="6"/>
      <c r="AD15" s="6"/>
      <c r="AE15" s="6"/>
      <c r="AF15" s="6"/>
      <c r="AG15" s="6"/>
      <c r="AH15" s="6"/>
    </row>
    <row r="16" spans="2:36" x14ac:dyDescent="0.25">
      <c r="B16" s="13" t="s">
        <v>126</v>
      </c>
      <c r="C16" s="13">
        <v>-0.05</v>
      </c>
      <c r="D16" s="13">
        <v>-7.0000000000000007E-2</v>
      </c>
      <c r="E16" s="5">
        <v>-0.04</v>
      </c>
      <c r="F16" s="5">
        <v>0</v>
      </c>
      <c r="G16" s="5">
        <v>-0.05</v>
      </c>
      <c r="H16" s="5">
        <v>-0.05</v>
      </c>
      <c r="I16" s="5">
        <v>-0.05</v>
      </c>
      <c r="J16" s="5">
        <v>0.01</v>
      </c>
      <c r="K16" s="5">
        <v>-0.01</v>
      </c>
      <c r="L16" s="5">
        <v>-0.04</v>
      </c>
      <c r="M16" s="5">
        <v>0</v>
      </c>
      <c r="N16" s="5">
        <v>-0.05</v>
      </c>
      <c r="O16" s="5">
        <v>-0.05</v>
      </c>
      <c r="P16" s="5">
        <v>-0.05</v>
      </c>
      <c r="Q16" s="5">
        <v>0.01</v>
      </c>
      <c r="R16" s="5">
        <v>-0.01</v>
      </c>
      <c r="S16" s="5">
        <v>-0.05</v>
      </c>
      <c r="T16" s="5">
        <v>7.0000000000000007E-2</v>
      </c>
      <c r="U16" s="5">
        <v>0.16</v>
      </c>
      <c r="V16" s="5">
        <v>0.05</v>
      </c>
      <c r="W16" s="5">
        <v>0.06</v>
      </c>
      <c r="X16" s="5">
        <v>0.08</v>
      </c>
      <c r="Y16" s="5">
        <v>0.1</v>
      </c>
      <c r="Z16" s="5">
        <v>-0.01</v>
      </c>
      <c r="AA16" s="5">
        <v>0.09</v>
      </c>
      <c r="AB16" s="5">
        <v>0.04</v>
      </c>
      <c r="AC16" s="13">
        <v>0.06</v>
      </c>
      <c r="AD16" s="13">
        <v>0.02</v>
      </c>
      <c r="AE16" s="5">
        <v>-0.02</v>
      </c>
      <c r="AF16" s="13">
        <v>0.02</v>
      </c>
      <c r="AG16" s="13">
        <v>0.03</v>
      </c>
      <c r="AH16" s="13">
        <v>0.01</v>
      </c>
    </row>
    <row r="17" spans="2:35" x14ac:dyDescent="0.25">
      <c r="B17" s="13" t="s">
        <v>127</v>
      </c>
      <c r="C17" s="13">
        <v>-0.05</v>
      </c>
      <c r="D17" s="13">
        <v>-7.0000000000000007E-2</v>
      </c>
      <c r="E17" s="5">
        <v>-0.04</v>
      </c>
      <c r="F17" s="5">
        <v>0</v>
      </c>
      <c r="G17" s="5">
        <v>-0.05</v>
      </c>
      <c r="H17" s="5">
        <v>-0.05</v>
      </c>
      <c r="I17" s="5">
        <v>-0.05</v>
      </c>
      <c r="J17" s="5">
        <v>0.01</v>
      </c>
      <c r="K17" s="5">
        <v>-0.01</v>
      </c>
      <c r="L17" s="5">
        <v>-0.04</v>
      </c>
      <c r="M17" s="5">
        <v>0</v>
      </c>
      <c r="N17" s="5">
        <v>-0.05</v>
      </c>
      <c r="O17" s="5">
        <v>-0.05</v>
      </c>
      <c r="P17" s="5">
        <v>-0.05</v>
      </c>
      <c r="Q17" s="5">
        <v>0.01</v>
      </c>
      <c r="R17" s="5">
        <v>-0.01</v>
      </c>
      <c r="S17" s="5">
        <v>-0.05</v>
      </c>
      <c r="T17" s="5">
        <v>7.0000000000000007E-2</v>
      </c>
      <c r="U17" s="5">
        <v>0.15</v>
      </c>
      <c r="V17" s="5">
        <v>0.05</v>
      </c>
      <c r="W17" s="5">
        <v>0.06</v>
      </c>
      <c r="X17" s="5">
        <v>0.08</v>
      </c>
      <c r="Y17" s="5">
        <v>0.1</v>
      </c>
      <c r="Z17" s="5">
        <v>-0.01</v>
      </c>
      <c r="AA17" s="5">
        <v>0.09</v>
      </c>
      <c r="AB17" s="5">
        <v>0.04</v>
      </c>
      <c r="AC17" s="13">
        <v>0.06</v>
      </c>
      <c r="AD17" s="13">
        <v>0.02</v>
      </c>
      <c r="AE17" s="5">
        <v>-0.02</v>
      </c>
      <c r="AF17" s="13">
        <v>0.02</v>
      </c>
      <c r="AG17" s="13">
        <v>0.03</v>
      </c>
      <c r="AH17" s="13">
        <v>0.01</v>
      </c>
    </row>
    <row r="18" spans="2:35" x14ac:dyDescent="0.25">
      <c r="B18" s="13" t="s">
        <v>128</v>
      </c>
      <c r="C18" s="13">
        <v>-0.62</v>
      </c>
      <c r="D18" s="13">
        <v>-0.76</v>
      </c>
      <c r="E18" s="5">
        <v>-0.5</v>
      </c>
      <c r="F18" s="5">
        <v>0.02</v>
      </c>
      <c r="G18" s="5">
        <v>-0.54</v>
      </c>
      <c r="H18" s="5">
        <v>-0.56999999999999995</v>
      </c>
      <c r="I18" s="5">
        <v>-0.51</v>
      </c>
      <c r="J18" s="5">
        <v>0.12</v>
      </c>
      <c r="K18" s="5">
        <v>-0.08</v>
      </c>
      <c r="L18" s="5">
        <v>-0.5</v>
      </c>
      <c r="M18" s="5">
        <v>0.02</v>
      </c>
      <c r="N18" s="5">
        <v>-0.54</v>
      </c>
      <c r="O18" s="5">
        <v>-0.56999999999999995</v>
      </c>
      <c r="P18" s="5">
        <v>-0.51</v>
      </c>
      <c r="Q18" s="5">
        <v>0.12</v>
      </c>
      <c r="R18" s="5">
        <v>-0.08</v>
      </c>
      <c r="S18" s="5">
        <v>-0.48</v>
      </c>
      <c r="T18" s="5">
        <v>0.66</v>
      </c>
      <c r="U18" s="5">
        <v>1.56</v>
      </c>
      <c r="V18" s="5">
        <v>0.54</v>
      </c>
      <c r="W18" s="5">
        <v>0.62</v>
      </c>
      <c r="X18" s="5">
        <v>0.8</v>
      </c>
      <c r="Y18" s="5">
        <v>0.97</v>
      </c>
      <c r="Z18" s="5">
        <v>-0.08</v>
      </c>
      <c r="AA18" s="5">
        <v>1</v>
      </c>
      <c r="AB18" s="5">
        <v>0.43</v>
      </c>
      <c r="AC18" s="13">
        <v>0.66</v>
      </c>
      <c r="AD18" s="5">
        <v>0.17</v>
      </c>
      <c r="AE18" s="5">
        <v>-0.19</v>
      </c>
      <c r="AF18" s="13">
        <v>0.19</v>
      </c>
      <c r="AG18" s="13">
        <v>0.28000000000000003</v>
      </c>
      <c r="AH18" s="13">
        <v>0.12</v>
      </c>
    </row>
    <row r="19" spans="2:35" x14ac:dyDescent="0.25">
      <c r="B19" s="13" t="s">
        <v>129</v>
      </c>
      <c r="C19" s="13">
        <v>-0.62</v>
      </c>
      <c r="D19" s="13">
        <v>-0.76</v>
      </c>
      <c r="E19" s="5">
        <v>-0.5</v>
      </c>
      <c r="F19" s="5">
        <v>0.02</v>
      </c>
      <c r="G19" s="5">
        <v>-0.54</v>
      </c>
      <c r="H19" s="5">
        <v>-0.56999999999999995</v>
      </c>
      <c r="I19" s="5">
        <v>-0.51</v>
      </c>
      <c r="J19" s="5">
        <v>0.11</v>
      </c>
      <c r="K19" s="5">
        <v>-0.08</v>
      </c>
      <c r="L19" s="5">
        <v>-0.5</v>
      </c>
      <c r="M19" s="5">
        <v>0.02</v>
      </c>
      <c r="N19" s="5">
        <v>-0.54</v>
      </c>
      <c r="O19" s="5">
        <v>-0.56999999999999995</v>
      </c>
      <c r="P19" s="5">
        <v>-0.51</v>
      </c>
      <c r="Q19" s="5">
        <v>0.11</v>
      </c>
      <c r="R19" s="5">
        <v>-0.08</v>
      </c>
      <c r="S19" s="5">
        <v>-0.48</v>
      </c>
      <c r="T19" s="5">
        <v>0.65</v>
      </c>
      <c r="U19" s="5">
        <v>1.54</v>
      </c>
      <c r="V19" s="5">
        <v>0.54</v>
      </c>
      <c r="W19" s="5">
        <v>0.62</v>
      </c>
      <c r="X19" s="5">
        <v>0.8</v>
      </c>
      <c r="Y19" s="5">
        <v>0.97</v>
      </c>
      <c r="Z19" s="5">
        <v>-0.08</v>
      </c>
      <c r="AA19" s="5">
        <v>1</v>
      </c>
      <c r="AB19" s="5">
        <v>0.43</v>
      </c>
      <c r="AC19" s="13">
        <v>0.66</v>
      </c>
      <c r="AD19" s="5">
        <v>0.17</v>
      </c>
      <c r="AE19" s="5">
        <v>-0.19</v>
      </c>
      <c r="AF19" s="13">
        <v>0.19</v>
      </c>
      <c r="AG19" s="13">
        <v>0.28000000000000003</v>
      </c>
      <c r="AH19" s="13">
        <v>0.12</v>
      </c>
    </row>
    <row r="20" spans="2:35" x14ac:dyDescent="0.25">
      <c r="B20" s="13" t="s">
        <v>9</v>
      </c>
      <c r="C20" s="13">
        <v>-9.4</v>
      </c>
      <c r="D20" s="13">
        <v>-9.1999999999999993</v>
      </c>
      <c r="E20" s="5">
        <v>-6.9</v>
      </c>
      <c r="F20" s="5">
        <v>-7.8</v>
      </c>
      <c r="G20" s="5">
        <v>-8.6999999999999993</v>
      </c>
      <c r="H20" s="6">
        <v>-11.6</v>
      </c>
      <c r="I20" s="5">
        <v>12.6</v>
      </c>
      <c r="J20" s="5">
        <v>-16.2</v>
      </c>
      <c r="K20" s="5">
        <v>-11.3</v>
      </c>
      <c r="L20" s="6">
        <v>-6.9</v>
      </c>
      <c r="M20" s="6">
        <v>-7.8</v>
      </c>
      <c r="N20" s="6">
        <v>-8.6999999999999993</v>
      </c>
      <c r="O20" s="6">
        <v>-11.6</v>
      </c>
      <c r="P20" s="6">
        <v>12.6</v>
      </c>
      <c r="Q20" s="6">
        <v>-16.2</v>
      </c>
      <c r="R20" s="6">
        <v>-11.3</v>
      </c>
      <c r="S20" s="6">
        <v>-20.399999999999999</v>
      </c>
      <c r="T20" s="6">
        <v>-8.9</v>
      </c>
      <c r="U20" s="6">
        <v>-9.1999999999999993</v>
      </c>
      <c r="V20" s="6">
        <v>-5.2</v>
      </c>
      <c r="W20" s="6">
        <v>-12.2</v>
      </c>
      <c r="X20" s="6">
        <v>-7.2</v>
      </c>
      <c r="Y20" s="6">
        <v>-8.5</v>
      </c>
      <c r="Z20" s="6">
        <v>-6.9</v>
      </c>
      <c r="AA20" s="6">
        <v>-15.1</v>
      </c>
      <c r="AB20" s="6">
        <v>-4.9000000000000004</v>
      </c>
      <c r="AC20" s="6">
        <v>-3.5</v>
      </c>
      <c r="AD20" s="6">
        <v>-3.2</v>
      </c>
      <c r="AE20" s="6">
        <v>-4.9000000000000004</v>
      </c>
      <c r="AF20" s="6">
        <v>-2.6</v>
      </c>
      <c r="AG20" s="6">
        <v>-3.4</v>
      </c>
      <c r="AH20" s="6">
        <v>-3.4</v>
      </c>
    </row>
    <row r="21" spans="2:35" x14ac:dyDescent="0.25">
      <c r="G21" s="13"/>
      <c r="K21" s="13"/>
      <c r="N21" s="13"/>
      <c r="R21" s="13"/>
      <c r="S21" s="13"/>
      <c r="T21" s="13"/>
      <c r="U21" s="13"/>
      <c r="V21" s="13"/>
      <c r="W21" s="13"/>
      <c r="X21" s="13"/>
      <c r="AH21" s="26"/>
    </row>
    <row r="22" spans="2:35" x14ac:dyDescent="0.25">
      <c r="B22" s="13" t="s">
        <v>108</v>
      </c>
      <c r="C22" s="6">
        <v>559.79999999999995</v>
      </c>
      <c r="D22" s="6">
        <v>511</v>
      </c>
      <c r="E22" s="6">
        <v>524.9</v>
      </c>
      <c r="F22" s="6">
        <v>560.29999999999995</v>
      </c>
      <c r="G22" s="11">
        <v>574.1</v>
      </c>
      <c r="H22" s="11">
        <v>547.6</v>
      </c>
      <c r="I22" s="6">
        <v>562.9</v>
      </c>
      <c r="J22" s="6">
        <v>557.70000000000005</v>
      </c>
      <c r="K22" s="11">
        <v>563.1</v>
      </c>
      <c r="L22" s="6">
        <v>524.9</v>
      </c>
      <c r="M22" s="6">
        <v>560.29999999999995</v>
      </c>
      <c r="N22" s="11">
        <v>574.1</v>
      </c>
      <c r="O22" s="11">
        <v>547.6</v>
      </c>
      <c r="P22" s="6">
        <v>562.9</v>
      </c>
      <c r="Q22" s="6">
        <v>557.70000000000005</v>
      </c>
      <c r="R22" s="11">
        <v>563.1</v>
      </c>
      <c r="S22" s="11">
        <v>550.70000000000005</v>
      </c>
      <c r="T22" s="11">
        <v>308</v>
      </c>
      <c r="U22" s="11">
        <v>298.39999999999998</v>
      </c>
      <c r="V22" s="11">
        <v>214.2</v>
      </c>
      <c r="W22" s="11">
        <v>196.4</v>
      </c>
      <c r="X22" s="13">
        <v>188.2</v>
      </c>
      <c r="Y22" s="40">
        <v>185</v>
      </c>
      <c r="Z22">
        <v>178.6</v>
      </c>
      <c r="AA22">
        <v>170.2</v>
      </c>
      <c r="AB22">
        <v>184.9</v>
      </c>
      <c r="AC22" s="13">
        <v>154.19999999999999</v>
      </c>
      <c r="AD22">
        <v>154.9</v>
      </c>
      <c r="AE22">
        <v>134.4</v>
      </c>
      <c r="AF22">
        <v>142.5</v>
      </c>
      <c r="AG22">
        <v>160.9</v>
      </c>
      <c r="AH22">
        <v>163.4</v>
      </c>
    </row>
    <row r="23" spans="2:35" x14ac:dyDescent="0.25">
      <c r="B23" s="13" t="s">
        <v>110</v>
      </c>
      <c r="C23" s="6">
        <v>297.7</v>
      </c>
      <c r="D23" s="6">
        <v>264</v>
      </c>
      <c r="E23" s="6">
        <v>285.2</v>
      </c>
      <c r="F23" s="6">
        <v>318.39999999999998</v>
      </c>
      <c r="G23" s="11">
        <v>349.1</v>
      </c>
      <c r="H23" s="11">
        <v>331.1</v>
      </c>
      <c r="I23" s="6">
        <v>367.1</v>
      </c>
      <c r="J23" s="6">
        <v>360.3</v>
      </c>
      <c r="K23" s="11">
        <v>368.9</v>
      </c>
      <c r="L23" s="6">
        <v>285.2</v>
      </c>
      <c r="M23" s="6">
        <v>318.39999999999998</v>
      </c>
      <c r="N23" s="11">
        <v>349.1</v>
      </c>
      <c r="O23" s="11">
        <v>331.1</v>
      </c>
      <c r="P23" s="6">
        <v>367.1</v>
      </c>
      <c r="Q23" s="6">
        <v>360.3</v>
      </c>
      <c r="R23" s="11">
        <v>368.9</v>
      </c>
      <c r="S23" s="11">
        <v>382.3</v>
      </c>
      <c r="T23" s="11">
        <v>208.6</v>
      </c>
      <c r="U23" s="11">
        <v>195.3</v>
      </c>
      <c r="V23" s="11">
        <v>139.19999999999999</v>
      </c>
      <c r="W23" s="11">
        <v>120.3</v>
      </c>
      <c r="X23" s="13">
        <v>111.2</v>
      </c>
      <c r="Y23">
        <v>106.1</v>
      </c>
      <c r="Z23">
        <v>100.6</v>
      </c>
      <c r="AA23">
        <v>91.7</v>
      </c>
      <c r="AB23" s="40">
        <v>130</v>
      </c>
      <c r="AC23" s="13">
        <v>120.6</v>
      </c>
      <c r="AD23">
        <v>124.5</v>
      </c>
      <c r="AE23">
        <v>101.5</v>
      </c>
      <c r="AF23">
        <v>108.8</v>
      </c>
      <c r="AG23" s="40">
        <v>126</v>
      </c>
      <c r="AH23">
        <v>128.19999999999999</v>
      </c>
    </row>
    <row r="24" spans="2:35" x14ac:dyDescent="0.25">
      <c r="B24" s="13" t="s">
        <v>145</v>
      </c>
      <c r="C24" s="129"/>
      <c r="D24" s="129" t="s">
        <v>40</v>
      </c>
      <c r="E24" s="129" t="s">
        <v>40</v>
      </c>
      <c r="F24" s="129" t="s">
        <v>40</v>
      </c>
      <c r="G24" s="128" t="s">
        <v>40</v>
      </c>
      <c r="H24" s="103">
        <v>3216</v>
      </c>
      <c r="I24" s="111">
        <v>3290</v>
      </c>
      <c r="J24" s="111">
        <v>3326</v>
      </c>
      <c r="K24" s="103">
        <v>3340</v>
      </c>
      <c r="L24" s="129" t="s">
        <v>40</v>
      </c>
      <c r="M24" s="129" t="s">
        <v>40</v>
      </c>
      <c r="N24" s="128" t="s">
        <v>40</v>
      </c>
      <c r="O24" s="103">
        <v>3216</v>
      </c>
      <c r="P24" s="111">
        <v>3290</v>
      </c>
      <c r="Q24" s="111">
        <v>3326</v>
      </c>
      <c r="R24" s="103">
        <v>3340</v>
      </c>
      <c r="S24" s="103">
        <v>3356</v>
      </c>
      <c r="T24" s="103">
        <v>2416</v>
      </c>
      <c r="U24" s="103">
        <v>2295</v>
      </c>
      <c r="V24" s="103">
        <v>2063</v>
      </c>
      <c r="W24" s="103">
        <v>2097</v>
      </c>
      <c r="X24" s="111">
        <v>2003</v>
      </c>
      <c r="Y24" s="103">
        <v>1504</v>
      </c>
      <c r="Z24" s="103">
        <v>1486</v>
      </c>
      <c r="AA24" s="103">
        <v>1438</v>
      </c>
      <c r="AB24" s="103">
        <v>1438</v>
      </c>
      <c r="AC24" s="103">
        <v>1298</v>
      </c>
      <c r="AD24" s="103">
        <v>1277</v>
      </c>
      <c r="AE24" s="103">
        <v>1266</v>
      </c>
      <c r="AF24" s="103">
        <v>1314</v>
      </c>
      <c r="AG24" s="103">
        <v>1317</v>
      </c>
      <c r="AH24" s="103">
        <v>1305</v>
      </c>
      <c r="AI24" s="26"/>
    </row>
    <row r="25" spans="2:35" x14ac:dyDescent="0.25">
      <c r="B25" s="13" t="s">
        <v>146</v>
      </c>
      <c r="C25" s="111">
        <v>3072</v>
      </c>
      <c r="D25" s="111">
        <v>3061</v>
      </c>
      <c r="E25" s="111">
        <v>3107</v>
      </c>
      <c r="F25" s="111">
        <v>3082</v>
      </c>
      <c r="G25" s="103">
        <v>3047</v>
      </c>
      <c r="H25" s="103">
        <v>3064</v>
      </c>
      <c r="I25" s="111">
        <v>3073</v>
      </c>
      <c r="J25" s="111">
        <v>3125</v>
      </c>
      <c r="K25" s="103">
        <v>3194</v>
      </c>
      <c r="L25" s="111">
        <v>3107</v>
      </c>
      <c r="M25" s="111">
        <v>3082</v>
      </c>
      <c r="N25" s="103">
        <v>3047</v>
      </c>
      <c r="O25" s="103">
        <v>3064</v>
      </c>
      <c r="P25" s="111">
        <v>3073</v>
      </c>
      <c r="Q25" s="111">
        <v>3125</v>
      </c>
      <c r="R25" s="103">
        <v>3194</v>
      </c>
      <c r="S25" s="128" t="s">
        <v>40</v>
      </c>
      <c r="T25" s="128" t="s">
        <v>40</v>
      </c>
      <c r="U25" s="128" t="s">
        <v>40</v>
      </c>
      <c r="V25" s="128" t="s">
        <v>40</v>
      </c>
      <c r="W25" s="128" t="s">
        <v>40</v>
      </c>
      <c r="X25" s="128" t="s">
        <v>40</v>
      </c>
      <c r="Y25" s="128" t="s">
        <v>40</v>
      </c>
      <c r="Z25" s="128" t="s">
        <v>40</v>
      </c>
      <c r="AA25" s="128" t="s">
        <v>40</v>
      </c>
      <c r="AB25" s="128" t="s">
        <v>40</v>
      </c>
      <c r="AC25" s="128" t="s">
        <v>40</v>
      </c>
      <c r="AD25" s="128" t="s">
        <v>40</v>
      </c>
      <c r="AE25" s="128" t="s">
        <v>40</v>
      </c>
      <c r="AF25" s="128" t="s">
        <v>40</v>
      </c>
      <c r="AG25" s="128" t="s">
        <v>40</v>
      </c>
      <c r="AH25" s="128" t="s">
        <v>40</v>
      </c>
      <c r="AI25" s="26"/>
    </row>
    <row r="26" spans="2:35" x14ac:dyDescent="0.25">
      <c r="B26" s="88" t="s">
        <v>115</v>
      </c>
      <c r="C26" s="83">
        <v>3.4000000000000002E-2</v>
      </c>
      <c r="D26" s="83">
        <v>3.3000000000000002E-2</v>
      </c>
      <c r="E26" s="83">
        <v>4.2999999999999997E-2</v>
      </c>
      <c r="F26" s="83">
        <v>4.2999999999999997E-2</v>
      </c>
      <c r="G26" s="83">
        <v>4.4999999999999998E-2</v>
      </c>
      <c r="H26" s="83">
        <v>5.3999999999999999E-2</v>
      </c>
      <c r="I26" s="83">
        <v>5.8999999999999997E-2</v>
      </c>
      <c r="J26" s="83">
        <v>8.4000000000000005E-2</v>
      </c>
      <c r="K26" s="83">
        <v>0.114</v>
      </c>
      <c r="L26" s="83">
        <v>4.2999999999999997E-2</v>
      </c>
      <c r="M26" s="83">
        <v>4.2999999999999997E-2</v>
      </c>
      <c r="N26" s="83">
        <v>4.4999999999999998E-2</v>
      </c>
      <c r="O26" s="83">
        <v>5.3999999999999999E-2</v>
      </c>
      <c r="P26" s="83">
        <v>5.8999999999999997E-2</v>
      </c>
      <c r="Q26" s="83">
        <v>8.4000000000000005E-2</v>
      </c>
      <c r="R26" s="83">
        <v>0.114</v>
      </c>
      <c r="S26" s="83">
        <v>0.153</v>
      </c>
      <c r="T26" s="83">
        <v>0.193</v>
      </c>
      <c r="U26" s="83">
        <v>0.215</v>
      </c>
      <c r="V26" s="83">
        <v>0.22</v>
      </c>
      <c r="W26" s="83">
        <v>0.192</v>
      </c>
      <c r="X26" s="88">
        <v>18.100000000000001</v>
      </c>
      <c r="Y26" s="83">
        <v>0.154</v>
      </c>
      <c r="Z26" s="83">
        <v>0.122</v>
      </c>
      <c r="AA26" s="83">
        <v>0.126</v>
      </c>
      <c r="AB26" s="83">
        <v>0.115</v>
      </c>
      <c r="AC26" s="83">
        <v>0.104</v>
      </c>
      <c r="AD26" s="83">
        <v>0.106</v>
      </c>
      <c r="AE26" s="118">
        <v>0.104</v>
      </c>
      <c r="AF26" s="113" t="s">
        <v>117</v>
      </c>
      <c r="AG26" s="113" t="s">
        <v>116</v>
      </c>
      <c r="AH26" s="113" t="s">
        <v>116</v>
      </c>
      <c r="AI26" s="26"/>
    </row>
    <row r="27" spans="2:35" x14ac:dyDescent="0.25">
      <c r="B27" s="108"/>
      <c r="C27" s="108"/>
      <c r="D27" s="108"/>
      <c r="G27" s="13"/>
      <c r="K27" s="13"/>
      <c r="N27" s="13"/>
      <c r="R27" s="13"/>
      <c r="S27" s="13"/>
      <c r="T27" s="13"/>
      <c r="U27" s="13"/>
      <c r="V27" s="13"/>
      <c r="W27" s="13"/>
      <c r="X27" s="13"/>
      <c r="AE27" s="61"/>
      <c r="AF27" s="61"/>
      <c r="AG27" s="61"/>
      <c r="AH27" s="61"/>
    </row>
    <row r="28" spans="2:35" x14ac:dyDescent="0.25">
      <c r="B28" s="126" t="s">
        <v>114</v>
      </c>
      <c r="C28" s="126"/>
      <c r="D28" s="126"/>
      <c r="L28" s="147"/>
      <c r="M28" s="147"/>
      <c r="N28" s="147"/>
      <c r="O28" s="147"/>
      <c r="P28" s="147"/>
      <c r="Q28" s="147"/>
      <c r="R28" s="147"/>
      <c r="Y28" s="11"/>
      <c r="Z28" s="11"/>
      <c r="AA28" s="11"/>
      <c r="AB28" s="11"/>
      <c r="AC28" s="11"/>
      <c r="AD28" s="11"/>
      <c r="AE28" s="11"/>
    </row>
    <row r="29" spans="2:35" s="116" customFormat="1" x14ac:dyDescent="0.25">
      <c r="B29" s="126" t="s">
        <v>147</v>
      </c>
      <c r="C29" s="126"/>
      <c r="D29" s="126"/>
      <c r="E29" s="139"/>
      <c r="F29" s="139"/>
      <c r="G29" s="132"/>
      <c r="H29" s="130"/>
      <c r="I29" s="126"/>
      <c r="J29" s="126"/>
      <c r="K29" s="131"/>
      <c r="L29" s="147"/>
      <c r="M29" s="147"/>
      <c r="N29" s="147"/>
      <c r="O29" s="147"/>
      <c r="P29" s="147"/>
      <c r="Q29" s="147"/>
      <c r="R29" s="147"/>
    </row>
    <row r="30" spans="2:35" x14ac:dyDescent="0.25">
      <c r="B30" s="126" t="s">
        <v>186</v>
      </c>
      <c r="C30" s="126"/>
      <c r="D30" s="126"/>
      <c r="L30" s="147"/>
      <c r="M30" s="147"/>
      <c r="N30" s="147"/>
      <c r="O30" s="147"/>
      <c r="P30" s="147"/>
      <c r="Q30" s="147"/>
      <c r="R30" s="147"/>
    </row>
    <row r="31" spans="2:35" s="116" customFormat="1" x14ac:dyDescent="0.25">
      <c r="B31" s="140"/>
      <c r="C31" s="140"/>
      <c r="D31" s="140"/>
      <c r="E31" s="126"/>
      <c r="F31" s="126"/>
      <c r="H31" s="126"/>
      <c r="I31" s="126"/>
      <c r="J31" s="126"/>
      <c r="L31" s="147"/>
      <c r="M31" s="147"/>
      <c r="N31" s="147"/>
      <c r="O31" s="147"/>
      <c r="P31" s="147"/>
      <c r="Q31" s="147"/>
      <c r="R31" s="147"/>
    </row>
    <row r="32" spans="2:35" s="116" customFormat="1" x14ac:dyDescent="0.25">
      <c r="B32" s="126"/>
      <c r="C32" s="126"/>
      <c r="D32" s="126"/>
      <c r="E32" s="126"/>
      <c r="F32" s="126"/>
      <c r="G32" s="117"/>
      <c r="H32" s="126"/>
      <c r="I32" s="126"/>
      <c r="J32" s="126"/>
      <c r="K32" s="117"/>
      <c r="L32" s="147"/>
      <c r="M32" s="147"/>
      <c r="N32" s="147"/>
      <c r="O32" s="147"/>
      <c r="P32" s="147"/>
      <c r="Q32" s="147"/>
      <c r="R32" s="147"/>
      <c r="S32" s="117"/>
      <c r="T32" s="117"/>
      <c r="U32" s="117"/>
      <c r="V32" s="117"/>
      <c r="W32" s="117"/>
      <c r="X32" s="117"/>
      <c r="Y32" s="117"/>
      <c r="Z32" s="117"/>
    </row>
    <row r="33" spans="5:34" x14ac:dyDescent="0.25">
      <c r="G33" s="26"/>
      <c r="K33" s="26"/>
      <c r="L33" s="147"/>
      <c r="M33" s="147"/>
      <c r="N33" s="147"/>
      <c r="O33" s="147"/>
      <c r="P33" s="147"/>
      <c r="Q33" s="147"/>
      <c r="R33" s="147"/>
      <c r="S33" s="26"/>
      <c r="T33" s="26"/>
      <c r="U33" s="26"/>
      <c r="V33" s="26"/>
      <c r="W33" s="26"/>
      <c r="X33" s="26"/>
      <c r="Y33" s="26"/>
      <c r="Z33" s="26"/>
    </row>
    <row r="34" spans="5:34" x14ac:dyDescent="0.25">
      <c r="E34" s="84"/>
      <c r="F34" s="84"/>
      <c r="G34" s="109"/>
      <c r="H34" s="84"/>
      <c r="I34" s="84"/>
      <c r="J34" s="84"/>
      <c r="K34" s="109"/>
      <c r="L34" s="84"/>
      <c r="M34" s="84"/>
      <c r="N34" s="109"/>
      <c r="O34" s="84"/>
      <c r="P34" s="84"/>
      <c r="Q34" s="84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</row>
    <row r="35" spans="5:34" x14ac:dyDescent="0.25">
      <c r="E35" s="127"/>
      <c r="F35" s="127"/>
      <c r="G35" s="110"/>
      <c r="H35" s="127"/>
      <c r="I35" s="127"/>
      <c r="J35" s="127"/>
      <c r="K35" s="110"/>
      <c r="L35" s="127"/>
      <c r="M35" s="127"/>
      <c r="N35" s="110"/>
      <c r="O35" s="127"/>
      <c r="P35" s="127"/>
      <c r="Q35" s="127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</row>
  </sheetData>
  <mergeCells count="9">
    <mergeCell ref="E2:K2"/>
    <mergeCell ref="L3:N3"/>
    <mergeCell ref="AA3:AD3"/>
    <mergeCell ref="AE3:AH3"/>
    <mergeCell ref="W3:Z3"/>
    <mergeCell ref="S3:V3"/>
    <mergeCell ref="O3:R3"/>
    <mergeCell ref="H3:K3"/>
    <mergeCell ref="D3:G3"/>
  </mergeCells>
  <phoneticPr fontId="32" type="noConversion"/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B19A5-2979-4F4A-9E8A-2D0F502C2EB7}">
  <sheetPr codeName="Sheet13"/>
  <dimension ref="B1:AN38"/>
  <sheetViews>
    <sheetView showGridLines="0" workbookViewId="0">
      <selection activeCell="D38" sqref="D38"/>
    </sheetView>
  </sheetViews>
  <sheetFormatPr defaultColWidth="8.5703125" defaultRowHeight="15" x14ac:dyDescent="0.25"/>
  <cols>
    <col min="1" max="1" width="17.5703125" customWidth="1"/>
    <col min="2" max="2" width="45.5703125" style="13" customWidth="1"/>
    <col min="3" max="6" width="8.5703125" style="13"/>
    <col min="8" max="10" width="8.5703125" style="13"/>
    <col min="12" max="13" width="8.5703125" style="13"/>
    <col min="15" max="17" width="8.5703125" style="13"/>
    <col min="29" max="29" width="10.140625" customWidth="1"/>
  </cols>
  <sheetData>
    <row r="1" spans="2:40" ht="45" customHeight="1" x14ac:dyDescent="0.25"/>
    <row r="2" spans="2:40" s="18" customFormat="1" ht="21" x14ac:dyDescent="0.35">
      <c r="B2" s="27" t="s">
        <v>0</v>
      </c>
      <c r="C2" s="27"/>
      <c r="D2" s="159"/>
      <c r="E2" s="159"/>
      <c r="F2" s="159"/>
      <c r="G2" s="159"/>
      <c r="H2" s="159"/>
      <c r="I2" s="159"/>
      <c r="J2" s="159"/>
      <c r="K2" s="159"/>
      <c r="L2" s="27"/>
      <c r="M2" s="27"/>
      <c r="O2" s="27"/>
      <c r="P2" s="27"/>
      <c r="Q2" s="27"/>
    </row>
    <row r="3" spans="2:40" x14ac:dyDescent="0.25">
      <c r="B3" s="88" t="s">
        <v>68</v>
      </c>
      <c r="C3" s="150" t="s">
        <v>196</v>
      </c>
      <c r="D3" s="154" t="s">
        <v>184</v>
      </c>
      <c r="E3" s="154">
        <v>2024</v>
      </c>
      <c r="F3" s="154">
        <v>2024</v>
      </c>
      <c r="G3" s="154"/>
      <c r="H3" s="154" t="s">
        <v>185</v>
      </c>
      <c r="I3" s="154">
        <v>2023</v>
      </c>
      <c r="J3" s="154"/>
      <c r="K3" s="154"/>
      <c r="L3" s="154">
        <v>2024</v>
      </c>
      <c r="M3" s="154">
        <v>2024</v>
      </c>
      <c r="N3" s="154"/>
      <c r="O3" s="154">
        <v>2023</v>
      </c>
      <c r="P3" s="154">
        <v>2023</v>
      </c>
      <c r="Q3" s="154"/>
      <c r="R3" s="154"/>
      <c r="S3" s="154">
        <v>2022</v>
      </c>
      <c r="T3" s="154">
        <v>2023</v>
      </c>
      <c r="U3" s="154"/>
      <c r="V3" s="154"/>
      <c r="W3" s="154">
        <v>2021</v>
      </c>
      <c r="X3" s="154"/>
      <c r="Y3" s="154"/>
      <c r="Z3" s="154"/>
      <c r="AA3" s="154">
        <v>2020</v>
      </c>
      <c r="AB3" s="154"/>
      <c r="AC3" s="154"/>
      <c r="AD3" s="154"/>
      <c r="AE3" s="154">
        <v>2019</v>
      </c>
      <c r="AF3" s="154"/>
      <c r="AG3" s="154"/>
      <c r="AH3" s="154"/>
    </row>
    <row r="4" spans="2:40" x14ac:dyDescent="0.25">
      <c r="B4" s="86" t="s">
        <v>10</v>
      </c>
      <c r="C4" s="16" t="s">
        <v>65</v>
      </c>
      <c r="D4" s="19" t="s">
        <v>71</v>
      </c>
      <c r="E4" s="9" t="s">
        <v>72</v>
      </c>
      <c r="F4" s="9" t="s">
        <v>69</v>
      </c>
      <c r="G4" s="19" t="s">
        <v>70</v>
      </c>
      <c r="H4" s="19" t="s">
        <v>71</v>
      </c>
      <c r="I4" s="19" t="s">
        <v>72</v>
      </c>
      <c r="J4" s="9" t="s">
        <v>69</v>
      </c>
      <c r="K4" s="19" t="s">
        <v>70</v>
      </c>
      <c r="L4" s="9" t="s">
        <v>72</v>
      </c>
      <c r="M4" s="9" t="s">
        <v>69</v>
      </c>
      <c r="N4" s="19" t="s">
        <v>70</v>
      </c>
      <c r="O4" s="19" t="s">
        <v>71</v>
      </c>
      <c r="P4" s="19" t="s">
        <v>72</v>
      </c>
      <c r="Q4" s="9" t="s">
        <v>69</v>
      </c>
      <c r="R4" s="19" t="s">
        <v>70</v>
      </c>
      <c r="S4" s="19" t="s">
        <v>71</v>
      </c>
      <c r="T4" s="19" t="s">
        <v>72</v>
      </c>
      <c r="U4" s="9" t="s">
        <v>69</v>
      </c>
      <c r="V4" s="19" t="s">
        <v>70</v>
      </c>
      <c r="W4" s="19" t="s">
        <v>71</v>
      </c>
      <c r="X4" s="19" t="s">
        <v>72</v>
      </c>
      <c r="Y4" s="9" t="s">
        <v>69</v>
      </c>
      <c r="Z4" s="19" t="s">
        <v>70</v>
      </c>
      <c r="AA4" s="19" t="s">
        <v>71</v>
      </c>
      <c r="AB4" s="19" t="s">
        <v>72</v>
      </c>
      <c r="AC4" s="19" t="s">
        <v>69</v>
      </c>
      <c r="AD4" s="19" t="s">
        <v>70</v>
      </c>
      <c r="AE4" s="19" t="s">
        <v>71</v>
      </c>
      <c r="AF4" s="19" t="s">
        <v>72</v>
      </c>
      <c r="AG4" s="9" t="s">
        <v>69</v>
      </c>
      <c r="AH4" s="9" t="s">
        <v>70</v>
      </c>
    </row>
    <row r="5" spans="2:40" x14ac:dyDescent="0.25">
      <c r="B5" s="13" t="s">
        <v>2</v>
      </c>
      <c r="C5" s="13">
        <v>187.9</v>
      </c>
      <c r="D5" s="6">
        <v>773.2</v>
      </c>
      <c r="E5" s="6">
        <v>582.5</v>
      </c>
      <c r="F5" s="6">
        <v>391.1</v>
      </c>
      <c r="G5" s="6">
        <v>183.5</v>
      </c>
      <c r="H5" s="11">
        <v>821.2</v>
      </c>
      <c r="I5" s="6">
        <v>636.1</v>
      </c>
      <c r="J5" s="6">
        <v>437.4</v>
      </c>
      <c r="K5" s="6">
        <v>219.3</v>
      </c>
      <c r="L5" s="6">
        <v>773.3</v>
      </c>
      <c r="M5" s="6">
        <v>521.1</v>
      </c>
      <c r="N5" s="6">
        <v>244</v>
      </c>
      <c r="O5" s="11">
        <v>1105.3</v>
      </c>
      <c r="P5" s="6">
        <v>852.6</v>
      </c>
      <c r="Q5" s="6">
        <v>586</v>
      </c>
      <c r="R5" s="6">
        <v>296.39999999999998</v>
      </c>
      <c r="S5" s="6">
        <v>1050.4000000000001</v>
      </c>
      <c r="T5" s="6">
        <v>774.7</v>
      </c>
      <c r="U5" s="6">
        <v>507.2</v>
      </c>
      <c r="V5" s="6">
        <v>230.2</v>
      </c>
      <c r="W5" s="11">
        <v>748.2</v>
      </c>
      <c r="X5" s="6">
        <v>540</v>
      </c>
      <c r="Y5" s="6">
        <v>347</v>
      </c>
      <c r="Z5" s="6">
        <v>148.9</v>
      </c>
      <c r="AA5" s="11">
        <v>462.6</v>
      </c>
      <c r="AB5" s="6">
        <v>332.3</v>
      </c>
      <c r="AC5">
        <v>210.2</v>
      </c>
      <c r="AD5">
        <v>105.1</v>
      </c>
      <c r="AE5" s="11">
        <v>429.9</v>
      </c>
      <c r="AF5">
        <v>325.89999999999998</v>
      </c>
      <c r="AG5" s="6">
        <v>218.5</v>
      </c>
      <c r="AH5" s="6">
        <v>103.3</v>
      </c>
    </row>
    <row r="6" spans="2:40" x14ac:dyDescent="0.25">
      <c r="B6" s="13" t="s">
        <v>3</v>
      </c>
      <c r="C6" s="13">
        <v>-2.9</v>
      </c>
      <c r="D6" s="6">
        <v>8.5</v>
      </c>
      <c r="E6" s="6">
        <v>7.7</v>
      </c>
      <c r="F6" s="6">
        <v>4.5999999999999996</v>
      </c>
      <c r="G6" s="11">
        <v>-0.9</v>
      </c>
      <c r="H6" s="11">
        <v>10.199999999999999</v>
      </c>
      <c r="I6" s="6">
        <v>10.6</v>
      </c>
      <c r="J6" s="6">
        <v>9.5</v>
      </c>
      <c r="K6" s="6">
        <v>2.2000000000000002</v>
      </c>
      <c r="L6" s="6">
        <v>20.6</v>
      </c>
      <c r="M6" s="6">
        <v>16</v>
      </c>
      <c r="N6" s="6">
        <v>2.6</v>
      </c>
      <c r="O6" s="11">
        <v>33.5</v>
      </c>
      <c r="P6" s="6">
        <v>27.7</v>
      </c>
      <c r="Q6" s="6">
        <v>23.9</v>
      </c>
      <c r="R6" s="6">
        <v>9.8000000000000007</v>
      </c>
      <c r="S6" s="6">
        <v>68</v>
      </c>
      <c r="T6" s="6">
        <v>78.7</v>
      </c>
      <c r="U6" s="6">
        <v>57.6</v>
      </c>
      <c r="V6" s="6">
        <v>21.8</v>
      </c>
      <c r="W6" s="11">
        <v>67.8</v>
      </c>
      <c r="X6" s="6">
        <v>54</v>
      </c>
      <c r="Y6" s="6">
        <v>29.1</v>
      </c>
      <c r="Z6" s="6">
        <v>6.8</v>
      </c>
      <c r="AA6" s="11">
        <v>39.5</v>
      </c>
      <c r="AB6" s="6">
        <v>29</v>
      </c>
      <c r="AC6">
        <v>18.399999999999999</v>
      </c>
      <c r="AD6">
        <v>6.5</v>
      </c>
      <c r="AE6" s="11">
        <v>20.3</v>
      </c>
      <c r="AF6">
        <v>19.2</v>
      </c>
      <c r="AG6" s="6">
        <v>13.5</v>
      </c>
      <c r="AH6" s="6">
        <v>4.5</v>
      </c>
    </row>
    <row r="7" spans="2:40" x14ac:dyDescent="0.25">
      <c r="B7" s="13" t="s">
        <v>79</v>
      </c>
      <c r="C7" s="13">
        <v>14.4</v>
      </c>
      <c r="D7" s="6">
        <v>71.900000000000006</v>
      </c>
      <c r="E7" s="6">
        <v>54.7</v>
      </c>
      <c r="F7" s="6">
        <v>35.299999999999997</v>
      </c>
      <c r="G7" s="6">
        <v>15.2</v>
      </c>
      <c r="H7" s="11">
        <v>71.5</v>
      </c>
      <c r="I7" s="6">
        <v>57.2</v>
      </c>
      <c r="J7" s="6">
        <v>39.6</v>
      </c>
      <c r="K7" s="6">
        <v>17.399999999999999</v>
      </c>
      <c r="L7" s="6">
        <v>72.900000000000006</v>
      </c>
      <c r="M7" s="6">
        <v>50.5</v>
      </c>
      <c r="N7" s="6">
        <v>19.600000000000001</v>
      </c>
      <c r="O7" s="11">
        <v>101.9</v>
      </c>
      <c r="P7" s="6">
        <v>79.7</v>
      </c>
      <c r="Q7" s="6">
        <v>57.6</v>
      </c>
      <c r="R7" s="6">
        <v>26.9</v>
      </c>
      <c r="S7" s="6">
        <v>115.2</v>
      </c>
      <c r="T7" s="6">
        <v>111.2</v>
      </c>
      <c r="U7" s="6">
        <v>78.3</v>
      </c>
      <c r="V7" s="6">
        <v>31.9</v>
      </c>
      <c r="W7" s="11">
        <v>105.5</v>
      </c>
      <c r="X7" s="6">
        <v>81.099999999999994</v>
      </c>
      <c r="Y7" s="6">
        <v>46.6</v>
      </c>
      <c r="Z7" s="6">
        <v>15.5</v>
      </c>
      <c r="AA7" s="11">
        <v>70</v>
      </c>
      <c r="AB7" s="6">
        <v>50.5</v>
      </c>
      <c r="AC7">
        <v>32.4</v>
      </c>
      <c r="AD7">
        <v>13.7</v>
      </c>
      <c r="AE7" s="11">
        <v>48</v>
      </c>
      <c r="AF7">
        <v>39.299999999999997</v>
      </c>
      <c r="AG7" s="6">
        <v>27.1</v>
      </c>
      <c r="AH7" s="6">
        <v>11.1</v>
      </c>
    </row>
    <row r="8" spans="2:40" x14ac:dyDescent="0.25">
      <c r="B8" s="88" t="s">
        <v>4</v>
      </c>
      <c r="C8" s="83">
        <v>7.5999999999999998E-2</v>
      </c>
      <c r="D8" s="83">
        <v>9.2999999999999999E-2</v>
      </c>
      <c r="E8" s="83">
        <v>9.4E-2</v>
      </c>
      <c r="F8" s="83">
        <v>0.09</v>
      </c>
      <c r="G8" s="83">
        <v>8.3000000000000004E-2</v>
      </c>
      <c r="H8" s="82">
        <v>8.6999999999999994E-2</v>
      </c>
      <c r="I8" s="83">
        <v>0.09</v>
      </c>
      <c r="J8" s="83">
        <v>9.0999999999999998E-2</v>
      </c>
      <c r="K8" s="83">
        <v>7.9000000000000001E-2</v>
      </c>
      <c r="L8" s="83">
        <v>9.4E-2</v>
      </c>
      <c r="M8" s="83">
        <v>9.7000000000000003E-2</v>
      </c>
      <c r="N8" s="83">
        <v>0.08</v>
      </c>
      <c r="O8" s="82">
        <v>9.1999999999999998E-2</v>
      </c>
      <c r="P8" s="83">
        <v>9.2999999999999999E-2</v>
      </c>
      <c r="Q8" s="83">
        <v>9.8000000000000004E-2</v>
      </c>
      <c r="R8" s="83">
        <v>9.0999999999999998E-2</v>
      </c>
      <c r="S8" s="83">
        <v>0.11</v>
      </c>
      <c r="T8" s="83">
        <v>0.14399999999999999</v>
      </c>
      <c r="U8" s="83">
        <v>0.154</v>
      </c>
      <c r="V8" s="83">
        <v>0.13800000000000001</v>
      </c>
      <c r="W8" s="82">
        <v>0.14099999999999999</v>
      </c>
      <c r="X8" s="83">
        <v>0.15</v>
      </c>
      <c r="Y8" s="83">
        <v>0.13400000000000001</v>
      </c>
      <c r="Z8" s="83">
        <v>0.104</v>
      </c>
      <c r="AA8" s="82">
        <v>0.151</v>
      </c>
      <c r="AB8" s="83">
        <v>0.152</v>
      </c>
      <c r="AC8" s="82">
        <v>0.154</v>
      </c>
      <c r="AD8" s="82">
        <v>0.13100000000000001</v>
      </c>
      <c r="AE8" s="82">
        <v>0.111</v>
      </c>
      <c r="AF8" s="82">
        <v>0.121</v>
      </c>
      <c r="AG8" s="84">
        <v>0.124</v>
      </c>
      <c r="AH8" s="83">
        <v>0.108</v>
      </c>
    </row>
    <row r="9" spans="2:40" x14ac:dyDescent="0.25">
      <c r="B9" s="13" t="s">
        <v>159</v>
      </c>
      <c r="C9" s="41">
        <v>15</v>
      </c>
      <c r="D9" s="6">
        <v>71.2</v>
      </c>
      <c r="E9" s="6">
        <v>52.6</v>
      </c>
      <c r="F9" s="6">
        <v>32.4</v>
      </c>
      <c r="G9" s="6">
        <v>13.3</v>
      </c>
      <c r="H9" s="11">
        <v>78.099999999999994</v>
      </c>
      <c r="I9" s="6">
        <v>61.2</v>
      </c>
      <c r="J9" s="6">
        <v>41.7</v>
      </c>
      <c r="K9" s="6">
        <v>19.2</v>
      </c>
      <c r="L9" s="6">
        <v>71.099999999999994</v>
      </c>
      <c r="M9" s="6">
        <v>48</v>
      </c>
      <c r="N9" s="6">
        <v>18.600000000000001</v>
      </c>
      <c r="O9" s="11">
        <v>108.8</v>
      </c>
      <c r="P9" s="6">
        <v>83.7</v>
      </c>
      <c r="Q9" s="6">
        <v>59.7</v>
      </c>
      <c r="R9" s="6">
        <v>28.2</v>
      </c>
      <c r="S9" s="6">
        <v>133.6</v>
      </c>
      <c r="T9" s="6">
        <v>109.2</v>
      </c>
      <c r="U9" s="6">
        <v>74.7</v>
      </c>
      <c r="V9" s="6">
        <v>34.4</v>
      </c>
      <c r="W9" s="11">
        <v>109</v>
      </c>
      <c r="X9" s="6">
        <v>82.5</v>
      </c>
      <c r="Y9" s="6">
        <v>48.3</v>
      </c>
      <c r="Z9" s="6">
        <v>16.7</v>
      </c>
      <c r="AA9" s="11">
        <v>65</v>
      </c>
      <c r="AB9" s="6">
        <v>48.5</v>
      </c>
      <c r="AC9">
        <v>30.5</v>
      </c>
      <c r="AD9">
        <v>14.8</v>
      </c>
      <c r="AE9" s="11">
        <v>51.8</v>
      </c>
      <c r="AF9">
        <v>42.3</v>
      </c>
      <c r="AG9" s="6">
        <v>29.5</v>
      </c>
      <c r="AH9" s="6">
        <v>13.3</v>
      </c>
    </row>
    <row r="10" spans="2:40" x14ac:dyDescent="0.25">
      <c r="B10" s="114" t="s">
        <v>6</v>
      </c>
      <c r="C10" s="148">
        <v>0.08</v>
      </c>
      <c r="D10" s="83">
        <v>9.1999999999999998E-2</v>
      </c>
      <c r="E10" s="83">
        <v>0.09</v>
      </c>
      <c r="F10" s="83">
        <v>8.3000000000000004E-2</v>
      </c>
      <c r="G10" s="83">
        <v>7.1999999999999995E-2</v>
      </c>
      <c r="H10" s="82">
        <v>9.5000000000000001E-2</v>
      </c>
      <c r="I10" s="83">
        <v>9.6000000000000002E-2</v>
      </c>
      <c r="J10" s="83">
        <v>9.5000000000000001E-2</v>
      </c>
      <c r="K10" s="83">
        <v>8.6999999999999994E-2</v>
      </c>
      <c r="L10" s="83">
        <v>9.1999999999999998E-2</v>
      </c>
      <c r="M10" s="83">
        <v>9.1999999999999998E-2</v>
      </c>
      <c r="N10" s="83">
        <v>7.5999999999999998E-2</v>
      </c>
      <c r="O10" s="82">
        <v>9.8000000000000004E-2</v>
      </c>
      <c r="P10" s="83">
        <v>9.8000000000000004E-2</v>
      </c>
      <c r="Q10" s="83">
        <v>0.10199999999999999</v>
      </c>
      <c r="R10" s="83">
        <v>9.5000000000000001E-2</v>
      </c>
      <c r="S10" s="83">
        <v>0.127</v>
      </c>
      <c r="T10" s="83">
        <v>0.14099999999999999</v>
      </c>
      <c r="U10" s="83">
        <v>0.14699999999999999</v>
      </c>
      <c r="V10" s="83">
        <v>0.14899999999999999</v>
      </c>
      <c r="W10" s="82">
        <v>0.14599999999999999</v>
      </c>
      <c r="X10" s="83">
        <v>0.153</v>
      </c>
      <c r="Y10" s="83">
        <v>0.13900000000000001</v>
      </c>
      <c r="Z10" s="83">
        <v>0.112</v>
      </c>
      <c r="AA10" s="82">
        <v>0.14000000000000001</v>
      </c>
      <c r="AB10" s="83">
        <v>0.14599999999999999</v>
      </c>
      <c r="AC10" s="82">
        <v>0.14499999999999999</v>
      </c>
      <c r="AD10" s="82">
        <v>0.14099999999999999</v>
      </c>
      <c r="AE10" s="82">
        <v>0.12</v>
      </c>
      <c r="AF10" s="82">
        <v>0.13</v>
      </c>
      <c r="AG10" s="84">
        <v>0.13500000000000001</v>
      </c>
      <c r="AH10" s="83">
        <v>0.129</v>
      </c>
    </row>
    <row r="11" spans="2:40" x14ac:dyDescent="0.25">
      <c r="B11" s="13" t="s">
        <v>7</v>
      </c>
      <c r="C11" s="13">
        <v>-0.7</v>
      </c>
      <c r="D11" s="6">
        <v>0.7</v>
      </c>
      <c r="E11" s="6">
        <v>2.1</v>
      </c>
      <c r="F11" s="6">
        <v>2.8</v>
      </c>
      <c r="G11" s="6">
        <v>1.9</v>
      </c>
      <c r="H11" s="11">
        <v>-6.6</v>
      </c>
      <c r="I11" s="6">
        <v>-4.0999999999999996</v>
      </c>
      <c r="J11" s="6">
        <v>-2.1</v>
      </c>
      <c r="K11" s="6">
        <v>-1.8</v>
      </c>
      <c r="L11" s="6">
        <v>1.7</v>
      </c>
      <c r="M11" s="6">
        <v>2.4</v>
      </c>
      <c r="N11" s="6">
        <v>1</v>
      </c>
      <c r="O11" s="11">
        <v>-7</v>
      </c>
      <c r="P11" s="6">
        <v>-4</v>
      </c>
      <c r="Q11" s="6">
        <v>-2.1</v>
      </c>
      <c r="R11" s="6">
        <v>-1.3</v>
      </c>
      <c r="S11" s="6">
        <v>-18.3</v>
      </c>
      <c r="T11" s="6">
        <v>2</v>
      </c>
      <c r="U11" s="6">
        <v>3.6</v>
      </c>
      <c r="V11" s="6">
        <v>-2.5</v>
      </c>
      <c r="W11" s="11">
        <v>-3.4</v>
      </c>
      <c r="X11" s="6">
        <v>-1.5</v>
      </c>
      <c r="Y11" s="6">
        <v>-1.7</v>
      </c>
      <c r="Z11" s="6">
        <v>-1.2</v>
      </c>
      <c r="AA11" s="11">
        <v>5</v>
      </c>
      <c r="AB11" s="6">
        <v>2</v>
      </c>
      <c r="AC11" s="1">
        <v>1.9</v>
      </c>
      <c r="AD11" s="11">
        <v>-1</v>
      </c>
      <c r="AE11" s="11">
        <v>-3.9</v>
      </c>
      <c r="AF11" s="11">
        <v>-3</v>
      </c>
      <c r="AG11" s="6">
        <v>-2.5</v>
      </c>
      <c r="AH11" s="6">
        <v>-2.2000000000000002</v>
      </c>
    </row>
    <row r="12" spans="2:40" x14ac:dyDescent="0.25">
      <c r="B12" s="108" t="s">
        <v>160</v>
      </c>
      <c r="C12" s="108">
        <v>0.8</v>
      </c>
      <c r="D12" s="41">
        <v>19.8</v>
      </c>
      <c r="E12" s="41">
        <v>15.4</v>
      </c>
      <c r="F12" s="41">
        <v>8.3000000000000007</v>
      </c>
      <c r="G12" s="41">
        <v>1.2</v>
      </c>
      <c r="H12" s="11">
        <v>29</v>
      </c>
      <c r="I12" s="41">
        <v>23.2</v>
      </c>
      <c r="J12" s="41">
        <v>17.3</v>
      </c>
      <c r="K12" s="41">
        <v>6.4</v>
      </c>
      <c r="L12" s="41">
        <v>29.1</v>
      </c>
      <c r="M12" s="41">
        <v>20.6</v>
      </c>
      <c r="N12" s="41">
        <v>4.9000000000000004</v>
      </c>
      <c r="O12" s="11">
        <v>53.5</v>
      </c>
      <c r="P12" s="41">
        <v>41</v>
      </c>
      <c r="Q12" s="41">
        <v>32.200000000000003</v>
      </c>
      <c r="R12" s="41">
        <v>13.9</v>
      </c>
      <c r="S12" s="41">
        <v>96.1</v>
      </c>
      <c r="T12" s="41">
        <v>83</v>
      </c>
      <c r="U12" s="13">
        <v>58.3</v>
      </c>
      <c r="V12" s="13">
        <v>26.4</v>
      </c>
      <c r="W12" s="11">
        <v>78.8</v>
      </c>
      <c r="X12" s="6">
        <v>61.2</v>
      </c>
      <c r="Y12" s="6">
        <v>34.5</v>
      </c>
      <c r="Z12" s="6">
        <v>9.8000000000000007</v>
      </c>
      <c r="AA12" s="6">
        <v>40.799999999999997</v>
      </c>
      <c r="AB12" s="6">
        <v>31.4</v>
      </c>
      <c r="AC12" s="6">
        <v>19.399999999999999</v>
      </c>
      <c r="AD12" s="6">
        <v>9</v>
      </c>
      <c r="AE12" s="6">
        <v>31.4</v>
      </c>
      <c r="AF12" s="6">
        <v>27</v>
      </c>
      <c r="AG12" s="6">
        <v>19.2</v>
      </c>
      <c r="AH12" s="6">
        <v>8.3000000000000007</v>
      </c>
      <c r="AJ12" s="26"/>
    </row>
    <row r="13" spans="2:40" x14ac:dyDescent="0.25">
      <c r="B13" s="114" t="s">
        <v>109</v>
      </c>
      <c r="C13" s="83">
        <v>4.0000000000000001E-3</v>
      </c>
      <c r="D13" s="83">
        <v>2.5999999999999999E-2</v>
      </c>
      <c r="E13" s="83">
        <v>2.5999999999999999E-2</v>
      </c>
      <c r="F13" s="83">
        <v>2.1000000000000001E-2</v>
      </c>
      <c r="G13" s="83">
        <v>7.0000000000000001E-3</v>
      </c>
      <c r="H13" s="120">
        <v>3.5000000000000003E-2</v>
      </c>
      <c r="I13" s="83">
        <v>3.6999999999999998E-2</v>
      </c>
      <c r="J13" s="83">
        <v>0.04</v>
      </c>
      <c r="K13" s="83">
        <v>2.9000000000000001E-2</v>
      </c>
      <c r="L13" s="83">
        <v>3.7999999999999999E-2</v>
      </c>
      <c r="M13" s="83">
        <v>0.04</v>
      </c>
      <c r="N13" s="83">
        <v>0.02</v>
      </c>
      <c r="O13" s="120">
        <v>4.8000000000000001E-2</v>
      </c>
      <c r="P13" s="83">
        <v>4.8000000000000001E-2</v>
      </c>
      <c r="Q13" s="83">
        <v>5.5E-2</v>
      </c>
      <c r="R13" s="83">
        <v>4.7E-2</v>
      </c>
      <c r="S13" s="83">
        <v>9.0999999999999998E-2</v>
      </c>
      <c r="T13" s="83">
        <v>0.107</v>
      </c>
      <c r="U13" s="83">
        <v>0.115</v>
      </c>
      <c r="V13" s="83">
        <v>0.115</v>
      </c>
      <c r="W13" s="120">
        <v>0.105</v>
      </c>
      <c r="X13" s="83">
        <v>0.113</v>
      </c>
      <c r="Y13" s="83">
        <v>9.9000000000000005E-2</v>
      </c>
      <c r="Z13" s="83">
        <v>6.6000000000000003E-2</v>
      </c>
      <c r="AA13" s="83">
        <v>8.7999999999999995E-2</v>
      </c>
      <c r="AB13" s="83">
        <v>9.4E-2</v>
      </c>
      <c r="AC13" s="83">
        <v>9.1999999999999998E-2</v>
      </c>
      <c r="AD13" s="83">
        <v>8.5999999999999993E-2</v>
      </c>
      <c r="AE13" s="83">
        <v>7.2999999999999995E-2</v>
      </c>
      <c r="AF13" s="83">
        <v>8.3000000000000004E-2</v>
      </c>
      <c r="AG13" s="83">
        <v>8.7999999999999995E-2</v>
      </c>
      <c r="AH13" s="83">
        <v>0.08</v>
      </c>
      <c r="AJ13" s="26"/>
      <c r="AN13" s="26"/>
    </row>
    <row r="14" spans="2:40" x14ac:dyDescent="0.25">
      <c r="B14" s="13" t="s">
        <v>8</v>
      </c>
      <c r="C14" s="41">
        <v>-12.4</v>
      </c>
      <c r="D14" s="121">
        <v>-35.299999999999997</v>
      </c>
      <c r="E14" s="121">
        <v>-25.4</v>
      </c>
      <c r="F14" s="121">
        <v>-16.100000000000001</v>
      </c>
      <c r="G14" s="121">
        <v>-9.5</v>
      </c>
      <c r="H14" s="11">
        <v>-31</v>
      </c>
      <c r="I14" s="121">
        <v>-17.600000000000001</v>
      </c>
      <c r="J14" s="121">
        <v>-7.8</v>
      </c>
      <c r="K14" s="121">
        <v>-6.2</v>
      </c>
      <c r="L14" s="121">
        <v>-15.7</v>
      </c>
      <c r="M14" s="121">
        <v>-6.9</v>
      </c>
      <c r="N14" s="121">
        <v>-8.3000000000000007</v>
      </c>
      <c r="O14" s="11">
        <v>-15.6</v>
      </c>
      <c r="P14" s="121">
        <v>-6.1</v>
      </c>
      <c r="Q14" s="121">
        <v>2.2999999999999998</v>
      </c>
      <c r="R14" s="121">
        <v>-0.7</v>
      </c>
      <c r="S14" s="121">
        <v>35.4</v>
      </c>
      <c r="T14" s="121">
        <v>43.1</v>
      </c>
      <c r="U14" s="121">
        <v>33.1</v>
      </c>
      <c r="V14" s="121">
        <v>8.1999999999999993</v>
      </c>
      <c r="W14" s="11">
        <v>34.4</v>
      </c>
      <c r="X14" s="6">
        <v>25.4</v>
      </c>
      <c r="Y14" s="6">
        <v>13.5</v>
      </c>
      <c r="Z14" s="6">
        <v>-1</v>
      </c>
      <c r="AA14" s="11">
        <v>30</v>
      </c>
      <c r="AB14" s="6">
        <v>16.5</v>
      </c>
      <c r="AC14" s="40">
        <v>10.8</v>
      </c>
      <c r="AD14" s="85">
        <v>2.2999999999999998</v>
      </c>
      <c r="AE14" s="11">
        <v>5.6</v>
      </c>
      <c r="AF14" s="85">
        <v>8.4</v>
      </c>
      <c r="AG14" s="6">
        <v>5.7</v>
      </c>
      <c r="AH14" s="6">
        <v>1.6</v>
      </c>
    </row>
    <row r="15" spans="2:40" x14ac:dyDescent="0.25">
      <c r="B15" s="13" t="s">
        <v>140</v>
      </c>
      <c r="C15" s="13">
        <v>-0.04</v>
      </c>
      <c r="D15" s="5">
        <v>-0.08</v>
      </c>
      <c r="E15" s="5">
        <v>-0.05</v>
      </c>
      <c r="F15" s="5">
        <v>-0.02</v>
      </c>
      <c r="G15" s="5">
        <v>-0.03</v>
      </c>
      <c r="H15" s="1">
        <v>0.01</v>
      </c>
      <c r="I15" s="5">
        <v>-0.02</v>
      </c>
      <c r="J15" s="5">
        <v>5.2728052021406992E-2</v>
      </c>
      <c r="K15" s="5">
        <v>1.773666718139499E-2</v>
      </c>
      <c r="L15" s="5">
        <v>-0.05</v>
      </c>
      <c r="M15" s="5">
        <v>-0.02</v>
      </c>
      <c r="N15" s="5">
        <v>-0.03</v>
      </c>
      <c r="O15" s="1">
        <v>0.01</v>
      </c>
      <c r="P15" s="5">
        <v>-0.02</v>
      </c>
      <c r="Q15" s="5">
        <v>5.2728052021406992E-2</v>
      </c>
      <c r="R15" s="5">
        <v>1.773666718139499E-2</v>
      </c>
      <c r="S15" s="5">
        <v>0.32429522777270181</v>
      </c>
      <c r="T15" s="5">
        <v>0.32208063876304338</v>
      </c>
      <c r="U15" s="5">
        <v>0.22957237267614386</v>
      </c>
      <c r="V15" s="5">
        <v>8.0910861811643586E-2</v>
      </c>
      <c r="W15" s="1">
        <v>0.30227157915547004</v>
      </c>
      <c r="X15" s="5">
        <v>0.23443770120302759</v>
      </c>
      <c r="Y15" s="5">
        <v>0.1500426902197271</v>
      </c>
      <c r="Z15" s="5">
        <v>3.629801411990876E-2</v>
      </c>
      <c r="AA15" s="11"/>
      <c r="AB15" s="6"/>
      <c r="AC15" s="40"/>
      <c r="AD15" s="85"/>
      <c r="AE15" s="11"/>
      <c r="AF15" s="85"/>
      <c r="AG15" s="6"/>
      <c r="AH15" s="6"/>
    </row>
    <row r="16" spans="2:40" x14ac:dyDescent="0.25">
      <c r="B16" s="13" t="s">
        <v>126</v>
      </c>
      <c r="C16" s="13">
        <v>-0.05</v>
      </c>
      <c r="D16" s="5">
        <v>-0.15</v>
      </c>
      <c r="E16" s="5">
        <v>-0.09</v>
      </c>
      <c r="F16" s="5">
        <v>-0.05</v>
      </c>
      <c r="G16" s="5">
        <v>-0.05</v>
      </c>
      <c r="H16" s="1">
        <v>-0.09</v>
      </c>
      <c r="I16" s="5">
        <v>-0.04</v>
      </c>
      <c r="J16" s="5">
        <v>0</v>
      </c>
      <c r="K16" s="5">
        <v>-0.01</v>
      </c>
      <c r="L16" s="5">
        <v>-0.09</v>
      </c>
      <c r="M16" s="5">
        <v>-0.05</v>
      </c>
      <c r="N16" s="5">
        <v>-0.05</v>
      </c>
      <c r="O16" s="1">
        <v>-0.09</v>
      </c>
      <c r="P16" s="5">
        <v>-0.04</v>
      </c>
      <c r="Q16" s="5">
        <v>0</v>
      </c>
      <c r="R16" s="5">
        <v>-0.01</v>
      </c>
      <c r="S16" s="5">
        <v>0.21</v>
      </c>
      <c r="T16" s="5">
        <v>0.28000000000000003</v>
      </c>
      <c r="U16" s="5">
        <v>0.21</v>
      </c>
      <c r="V16" s="5">
        <v>0.05</v>
      </c>
      <c r="W16" s="1">
        <v>0.23</v>
      </c>
      <c r="X16" s="5">
        <v>0.17</v>
      </c>
      <c r="Y16" s="5">
        <v>0.09</v>
      </c>
      <c r="Z16" s="5">
        <v>-0.01</v>
      </c>
      <c r="AA16" s="1">
        <v>0.21</v>
      </c>
      <c r="AB16" s="5">
        <v>0.12</v>
      </c>
      <c r="AC16">
        <v>0.08</v>
      </c>
      <c r="AD16">
        <v>0.02</v>
      </c>
      <c r="AE16" s="1">
        <v>0.04</v>
      </c>
      <c r="AF16">
        <v>0.06</v>
      </c>
      <c r="AG16" s="5">
        <v>0.04</v>
      </c>
      <c r="AH16" s="13">
        <v>0.01</v>
      </c>
    </row>
    <row r="17" spans="2:39" x14ac:dyDescent="0.25">
      <c r="B17" s="13" t="s">
        <v>127</v>
      </c>
      <c r="C17" s="13">
        <v>-0.05</v>
      </c>
      <c r="D17" s="5">
        <v>-0.15</v>
      </c>
      <c r="E17" s="5">
        <v>-0.09</v>
      </c>
      <c r="F17" s="5">
        <v>-0.05</v>
      </c>
      <c r="G17" s="5">
        <v>-0.05</v>
      </c>
      <c r="H17" s="1">
        <v>-0.09</v>
      </c>
      <c r="I17" s="5">
        <v>-0.04</v>
      </c>
      <c r="J17" s="5">
        <v>0</v>
      </c>
      <c r="K17" s="5">
        <v>-0.01</v>
      </c>
      <c r="L17" s="5">
        <v>-0.09</v>
      </c>
      <c r="M17" s="5">
        <v>-0.05</v>
      </c>
      <c r="N17" s="5">
        <v>-0.05</v>
      </c>
      <c r="O17" s="1">
        <v>-0.09</v>
      </c>
      <c r="P17" s="5">
        <v>-0.04</v>
      </c>
      <c r="Q17" s="5">
        <v>0</v>
      </c>
      <c r="R17" s="5">
        <v>-0.01</v>
      </c>
      <c r="S17" s="5">
        <v>0.21</v>
      </c>
      <c r="T17" s="5">
        <v>0.27</v>
      </c>
      <c r="U17" s="5">
        <v>0.21</v>
      </c>
      <c r="V17" s="5">
        <v>0.05</v>
      </c>
      <c r="W17" s="1">
        <v>0.23</v>
      </c>
      <c r="X17" s="5">
        <v>0.17</v>
      </c>
      <c r="Y17" s="5">
        <v>0.09</v>
      </c>
      <c r="Z17" s="5">
        <v>-0.01</v>
      </c>
      <c r="AA17" s="1">
        <v>0.21</v>
      </c>
      <c r="AB17" s="5">
        <v>0.12</v>
      </c>
      <c r="AC17">
        <v>0.08</v>
      </c>
      <c r="AD17">
        <v>0.02</v>
      </c>
      <c r="AE17" s="1">
        <v>0.04</v>
      </c>
      <c r="AF17">
        <v>0.06</v>
      </c>
      <c r="AG17" s="5">
        <v>0.04</v>
      </c>
      <c r="AH17" s="13">
        <v>0.01</v>
      </c>
    </row>
    <row r="18" spans="2:39" x14ac:dyDescent="0.25">
      <c r="B18" s="13" t="s">
        <v>128</v>
      </c>
      <c r="C18" s="13">
        <v>-0.62</v>
      </c>
      <c r="D18" s="5">
        <v>-1.8</v>
      </c>
      <c r="E18" s="5">
        <v>-1.03</v>
      </c>
      <c r="F18" s="5">
        <v>-0.53</v>
      </c>
      <c r="G18" s="5">
        <v>-0.54</v>
      </c>
      <c r="H18" s="1">
        <v>-1.08</v>
      </c>
      <c r="I18" s="5">
        <v>-0.5</v>
      </c>
      <c r="J18" s="5">
        <v>0.02</v>
      </c>
      <c r="K18" s="5">
        <v>-0.08</v>
      </c>
      <c r="L18" s="5">
        <v>-1.03</v>
      </c>
      <c r="M18" s="5">
        <v>-0.53</v>
      </c>
      <c r="N18" s="5">
        <v>-0.54</v>
      </c>
      <c r="O18" s="1">
        <v>-1.08</v>
      </c>
      <c r="P18" s="5">
        <v>-0.5</v>
      </c>
      <c r="Q18" s="5">
        <v>0.02</v>
      </c>
      <c r="R18" s="5">
        <v>-0.08</v>
      </c>
      <c r="S18" s="5">
        <v>2.12</v>
      </c>
      <c r="T18" s="5">
        <v>2.77</v>
      </c>
      <c r="U18" s="5">
        <v>2.1</v>
      </c>
      <c r="V18" s="5">
        <v>0.54</v>
      </c>
      <c r="W18" s="1">
        <v>2.37</v>
      </c>
      <c r="X18" s="5">
        <v>1.75</v>
      </c>
      <c r="Y18" s="5">
        <v>0.9</v>
      </c>
      <c r="Z18" s="5">
        <v>-0.08</v>
      </c>
      <c r="AA18" s="1">
        <v>2.27</v>
      </c>
      <c r="AB18" s="5">
        <v>1.27</v>
      </c>
      <c r="AC18">
        <v>0.84</v>
      </c>
      <c r="AD18" s="1">
        <v>0.17</v>
      </c>
      <c r="AE18" s="1">
        <v>0.4</v>
      </c>
      <c r="AF18">
        <v>0.59</v>
      </c>
      <c r="AG18" s="5">
        <v>0.4</v>
      </c>
      <c r="AH18" s="13">
        <v>0.12</v>
      </c>
    </row>
    <row r="19" spans="2:39" x14ac:dyDescent="0.25">
      <c r="B19" s="13" t="s">
        <v>129</v>
      </c>
      <c r="C19" s="13">
        <v>-0.62</v>
      </c>
      <c r="D19" s="5">
        <v>-1.8</v>
      </c>
      <c r="E19" s="5">
        <v>-1.03</v>
      </c>
      <c r="F19" s="5">
        <v>-0.53</v>
      </c>
      <c r="G19" s="5">
        <v>-0.54</v>
      </c>
      <c r="H19" s="1">
        <v>-1.08</v>
      </c>
      <c r="I19" s="5">
        <v>-0.49</v>
      </c>
      <c r="J19" s="5">
        <v>0.02</v>
      </c>
      <c r="K19" s="5">
        <v>-0.08</v>
      </c>
      <c r="L19" s="5">
        <v>-1.03</v>
      </c>
      <c r="M19" s="5">
        <v>-0.53</v>
      </c>
      <c r="N19" s="5">
        <v>-0.54</v>
      </c>
      <c r="O19" s="1">
        <v>-1.08</v>
      </c>
      <c r="P19" s="5">
        <v>-0.49</v>
      </c>
      <c r="Q19" s="5">
        <v>0.02</v>
      </c>
      <c r="R19" s="5">
        <v>-0.08</v>
      </c>
      <c r="S19" s="5">
        <v>2.1</v>
      </c>
      <c r="T19" s="5">
        <v>2.74</v>
      </c>
      <c r="U19" s="5">
        <v>2.08</v>
      </c>
      <c r="V19" s="5">
        <v>0.54</v>
      </c>
      <c r="W19" s="1">
        <v>2.36</v>
      </c>
      <c r="X19" s="5">
        <v>1.75</v>
      </c>
      <c r="Y19" s="5">
        <v>0.9</v>
      </c>
      <c r="Z19" s="5">
        <v>-0.08</v>
      </c>
      <c r="AA19" s="1">
        <v>2.27</v>
      </c>
      <c r="AB19" s="5">
        <v>1.27</v>
      </c>
      <c r="AC19">
        <v>0.84</v>
      </c>
      <c r="AD19" s="1">
        <v>0.17</v>
      </c>
      <c r="AE19" s="1">
        <v>0.4</v>
      </c>
      <c r="AF19">
        <v>0.59</v>
      </c>
      <c r="AG19" s="5">
        <v>0.4</v>
      </c>
      <c r="AH19" s="13">
        <v>0.12</v>
      </c>
    </row>
    <row r="20" spans="2:39" x14ac:dyDescent="0.25">
      <c r="B20" s="13" t="s">
        <v>9</v>
      </c>
      <c r="C20" s="13">
        <v>-9.4</v>
      </c>
      <c r="D20" s="6">
        <v>-32.5</v>
      </c>
      <c r="E20" s="6">
        <v>-23.4</v>
      </c>
      <c r="F20" s="6">
        <v>-16.5</v>
      </c>
      <c r="G20" s="6">
        <v>-8.6999999999999993</v>
      </c>
      <c r="H20" s="11">
        <v>-51.7</v>
      </c>
      <c r="I20" s="6">
        <v>-40.1</v>
      </c>
      <c r="J20" s="6">
        <v>-27.5</v>
      </c>
      <c r="K20" s="6">
        <v>-11.3</v>
      </c>
      <c r="L20" s="6">
        <v>-23.4</v>
      </c>
      <c r="M20" s="6">
        <v>-16.5</v>
      </c>
      <c r="N20" s="6">
        <v>-8.6999999999999993</v>
      </c>
      <c r="O20" s="11">
        <v>-51.7</v>
      </c>
      <c r="P20" s="6">
        <v>-40.1</v>
      </c>
      <c r="Q20" s="6">
        <v>-27.5</v>
      </c>
      <c r="R20" s="6">
        <v>-11.3</v>
      </c>
      <c r="S20" s="6">
        <v>-43.7</v>
      </c>
      <c r="T20" s="6">
        <v>-23.3</v>
      </c>
      <c r="U20" s="6">
        <v>-14.4</v>
      </c>
      <c r="V20" s="6">
        <v>-5.2</v>
      </c>
      <c r="W20" s="11">
        <v>-34.700000000000003</v>
      </c>
      <c r="X20" s="6">
        <v>-22.6</v>
      </c>
      <c r="Y20" s="6">
        <v>-15.4</v>
      </c>
      <c r="Z20" s="6">
        <v>-6.9</v>
      </c>
      <c r="AA20" s="11">
        <v>-26.6</v>
      </c>
      <c r="AB20" s="6">
        <v>-11.5</v>
      </c>
      <c r="AC20">
        <v>-6.6</v>
      </c>
      <c r="AD20">
        <v>-3.2</v>
      </c>
      <c r="AE20" s="11">
        <v>-14.3</v>
      </c>
      <c r="AF20">
        <v>-9.3000000000000007</v>
      </c>
      <c r="AG20" s="6">
        <v>-6.8</v>
      </c>
      <c r="AH20" s="6">
        <v>-3.4</v>
      </c>
    </row>
    <row r="21" spans="2:39" x14ac:dyDescent="0.25">
      <c r="G21" s="13"/>
      <c r="K21" s="13"/>
      <c r="N21" s="13"/>
      <c r="O21" s="11"/>
      <c r="R21" s="13"/>
      <c r="S21" s="13"/>
      <c r="T21" s="13"/>
      <c r="U21" s="13"/>
      <c r="V21" s="13"/>
      <c r="W21" s="11"/>
      <c r="X21" s="6"/>
      <c r="Y21" s="6"/>
      <c r="Z21" s="6"/>
      <c r="AA21" s="11"/>
      <c r="AB21" s="6"/>
      <c r="AE21" s="11"/>
      <c r="AG21" s="6"/>
      <c r="AH21" s="6"/>
    </row>
    <row r="22" spans="2:39" x14ac:dyDescent="0.25">
      <c r="B22" s="13" t="s">
        <v>108</v>
      </c>
      <c r="C22" s="6">
        <v>559.79999999999995</v>
      </c>
      <c r="D22" s="6">
        <v>511</v>
      </c>
      <c r="E22" s="6">
        <v>524.9</v>
      </c>
      <c r="F22" s="6">
        <v>560.29999999999995</v>
      </c>
      <c r="G22" s="6">
        <v>574.1</v>
      </c>
      <c r="H22" s="6">
        <v>547.6</v>
      </c>
      <c r="I22" s="6">
        <v>562.9</v>
      </c>
      <c r="J22" s="6">
        <v>557.70000000000005</v>
      </c>
      <c r="K22" s="6">
        <v>563.1</v>
      </c>
      <c r="L22" s="6">
        <v>524.9</v>
      </c>
      <c r="M22" s="6">
        <v>560.29999999999995</v>
      </c>
      <c r="N22" s="11">
        <v>574.1</v>
      </c>
      <c r="O22" s="11">
        <v>547.6</v>
      </c>
      <c r="P22" s="6">
        <v>562.9</v>
      </c>
      <c r="Q22" s="6">
        <v>557.70000000000005</v>
      </c>
      <c r="R22" s="11">
        <v>563.1</v>
      </c>
      <c r="S22" s="11">
        <v>550.70000000000005</v>
      </c>
      <c r="T22" s="11">
        <v>308</v>
      </c>
      <c r="U22" s="11">
        <v>298.39999999999998</v>
      </c>
      <c r="V22" s="11">
        <v>214.2</v>
      </c>
      <c r="W22" s="11">
        <v>196.4</v>
      </c>
      <c r="X22" s="13">
        <v>188.2</v>
      </c>
      <c r="Y22" s="41">
        <v>185</v>
      </c>
      <c r="Z22" s="13">
        <v>178.6</v>
      </c>
      <c r="AA22" s="13">
        <v>170.2</v>
      </c>
      <c r="AB22" s="13">
        <v>184.9</v>
      </c>
      <c r="AC22" s="13">
        <v>154.19999999999999</v>
      </c>
      <c r="AD22" s="13">
        <v>154.9</v>
      </c>
      <c r="AE22" s="13">
        <v>134.4</v>
      </c>
      <c r="AF22" s="13">
        <v>142.5</v>
      </c>
      <c r="AG22" s="13">
        <v>160.9</v>
      </c>
      <c r="AH22" s="13">
        <v>163.4</v>
      </c>
      <c r="AI22" s="26"/>
      <c r="AJ22" s="26"/>
      <c r="AK22" s="26"/>
      <c r="AL22" s="26"/>
      <c r="AM22" s="26"/>
    </row>
    <row r="23" spans="2:39" x14ac:dyDescent="0.25">
      <c r="B23" s="13" t="s">
        <v>110</v>
      </c>
      <c r="C23" s="6">
        <v>297.7</v>
      </c>
      <c r="D23" s="6">
        <v>264</v>
      </c>
      <c r="E23" s="6">
        <v>285.2</v>
      </c>
      <c r="F23" s="6">
        <v>318.39999999999998</v>
      </c>
      <c r="G23" s="6">
        <v>349.1</v>
      </c>
      <c r="H23" s="6">
        <v>331.1</v>
      </c>
      <c r="I23" s="6">
        <v>367.1</v>
      </c>
      <c r="J23" s="6">
        <v>360.3</v>
      </c>
      <c r="K23" s="6">
        <v>368.9</v>
      </c>
      <c r="L23" s="6">
        <v>285.2</v>
      </c>
      <c r="M23" s="6">
        <v>318.39999999999998</v>
      </c>
      <c r="N23" s="11">
        <v>349.1</v>
      </c>
      <c r="O23" s="11">
        <v>331.1</v>
      </c>
      <c r="P23" s="6">
        <v>367.1</v>
      </c>
      <c r="Q23" s="6">
        <v>360.3</v>
      </c>
      <c r="R23" s="11">
        <v>368.9</v>
      </c>
      <c r="S23" s="11">
        <v>382.3</v>
      </c>
      <c r="T23" s="11">
        <v>208.6</v>
      </c>
      <c r="U23" s="11">
        <v>195.3</v>
      </c>
      <c r="V23" s="11">
        <v>139.19999999999999</v>
      </c>
      <c r="W23" s="11">
        <v>120.3</v>
      </c>
      <c r="X23" s="13">
        <v>111.2</v>
      </c>
      <c r="Y23" s="13">
        <v>106.1</v>
      </c>
      <c r="Z23" s="13">
        <v>100.6</v>
      </c>
      <c r="AA23" s="13">
        <v>91.7</v>
      </c>
      <c r="AB23" s="41">
        <v>130</v>
      </c>
      <c r="AC23" s="13">
        <v>120.6</v>
      </c>
      <c r="AD23" s="13">
        <v>124.5</v>
      </c>
      <c r="AE23" s="13">
        <v>101.5</v>
      </c>
      <c r="AF23" s="13">
        <v>108.8</v>
      </c>
      <c r="AG23" s="41">
        <v>126</v>
      </c>
      <c r="AH23" s="13">
        <v>128.19999999999999</v>
      </c>
      <c r="AI23" s="26"/>
      <c r="AJ23" s="26"/>
      <c r="AK23" s="26"/>
      <c r="AL23" s="26"/>
      <c r="AM23" s="26"/>
    </row>
    <row r="24" spans="2:39" x14ac:dyDescent="0.25">
      <c r="B24" s="13" t="s">
        <v>145</v>
      </c>
      <c r="C24" s="129"/>
      <c r="D24" s="129" t="s">
        <v>40</v>
      </c>
      <c r="E24" s="129" t="s">
        <v>40</v>
      </c>
      <c r="F24" s="129" t="s">
        <v>40</v>
      </c>
      <c r="G24" s="128" t="s">
        <v>40</v>
      </c>
      <c r="H24" s="103">
        <v>3216</v>
      </c>
      <c r="I24" s="111">
        <v>3290</v>
      </c>
      <c r="J24" s="111">
        <v>3326</v>
      </c>
      <c r="K24" s="103">
        <v>3340</v>
      </c>
      <c r="L24" s="129" t="s">
        <v>40</v>
      </c>
      <c r="M24" s="129" t="s">
        <v>40</v>
      </c>
      <c r="N24" s="128" t="s">
        <v>40</v>
      </c>
      <c r="O24" s="103">
        <v>3216</v>
      </c>
      <c r="P24" s="111">
        <v>3290</v>
      </c>
      <c r="Q24" s="111">
        <v>3326</v>
      </c>
      <c r="R24" s="103">
        <v>3340</v>
      </c>
      <c r="S24" s="103">
        <v>3356</v>
      </c>
      <c r="T24" s="103">
        <v>2416</v>
      </c>
      <c r="U24" s="103">
        <v>2295</v>
      </c>
      <c r="V24" s="103">
        <v>2063</v>
      </c>
      <c r="W24" s="103">
        <v>2097</v>
      </c>
      <c r="X24" s="111">
        <v>2003</v>
      </c>
      <c r="Y24" s="111">
        <v>1504</v>
      </c>
      <c r="Z24" s="111">
        <v>1486</v>
      </c>
      <c r="AA24" s="111">
        <v>1438</v>
      </c>
      <c r="AB24" s="111">
        <v>1438</v>
      </c>
      <c r="AC24" s="111">
        <v>1298</v>
      </c>
      <c r="AD24" s="111">
        <v>1277</v>
      </c>
      <c r="AE24" s="111">
        <v>1266</v>
      </c>
      <c r="AF24" s="111">
        <v>1314</v>
      </c>
      <c r="AG24" s="111">
        <v>1317</v>
      </c>
      <c r="AH24" s="111">
        <v>1305</v>
      </c>
      <c r="AI24" s="26"/>
      <c r="AJ24" s="26"/>
      <c r="AK24" s="26"/>
      <c r="AL24" s="26"/>
      <c r="AM24" s="26"/>
    </row>
    <row r="25" spans="2:39" x14ac:dyDescent="0.25">
      <c r="B25" s="13" t="s">
        <v>146</v>
      </c>
      <c r="C25" s="111">
        <v>3072</v>
      </c>
      <c r="D25" s="111">
        <v>3078</v>
      </c>
      <c r="E25" s="111">
        <v>3107</v>
      </c>
      <c r="F25" s="111">
        <v>3064</v>
      </c>
      <c r="G25" s="103">
        <v>3047</v>
      </c>
      <c r="H25" s="103">
        <v>3125</v>
      </c>
      <c r="I25" s="111">
        <v>3131</v>
      </c>
      <c r="J25" s="111">
        <v>3159</v>
      </c>
      <c r="K25" s="103">
        <v>3194</v>
      </c>
      <c r="L25" s="111">
        <v>3107</v>
      </c>
      <c r="M25" s="111">
        <v>3064</v>
      </c>
      <c r="N25" s="103">
        <v>3047</v>
      </c>
      <c r="O25" s="103">
        <v>3125</v>
      </c>
      <c r="P25" s="111">
        <v>3131</v>
      </c>
      <c r="Q25" s="111">
        <v>3159</v>
      </c>
      <c r="R25" s="103">
        <v>3194</v>
      </c>
      <c r="S25" s="128" t="s">
        <v>40</v>
      </c>
      <c r="T25" s="128" t="s">
        <v>40</v>
      </c>
      <c r="U25" s="128" t="s">
        <v>40</v>
      </c>
      <c r="V25" s="128" t="s">
        <v>40</v>
      </c>
      <c r="W25" s="128" t="s">
        <v>40</v>
      </c>
      <c r="X25" s="128" t="s">
        <v>40</v>
      </c>
      <c r="Y25" s="128" t="s">
        <v>40</v>
      </c>
      <c r="Z25" s="128" t="s">
        <v>40</v>
      </c>
      <c r="AA25" s="128" t="s">
        <v>40</v>
      </c>
      <c r="AB25" s="128" t="s">
        <v>40</v>
      </c>
      <c r="AC25" s="128" t="s">
        <v>40</v>
      </c>
      <c r="AD25" s="128" t="s">
        <v>40</v>
      </c>
      <c r="AE25" s="128" t="s">
        <v>40</v>
      </c>
      <c r="AF25" s="128" t="s">
        <v>40</v>
      </c>
      <c r="AG25" s="128" t="s">
        <v>40</v>
      </c>
      <c r="AH25" s="128" t="s">
        <v>40</v>
      </c>
      <c r="AI25" s="26"/>
      <c r="AJ25" s="26"/>
      <c r="AK25" s="26"/>
      <c r="AL25" s="26"/>
      <c r="AM25" s="26"/>
    </row>
    <row r="26" spans="2:39" x14ac:dyDescent="0.25">
      <c r="B26" s="88" t="s">
        <v>115</v>
      </c>
      <c r="C26" s="83">
        <v>3.4000000000000002E-2</v>
      </c>
      <c r="D26" s="83">
        <v>3.3000000000000002E-2</v>
      </c>
      <c r="E26" s="83">
        <v>4.2999999999999997E-2</v>
      </c>
      <c r="F26" s="83">
        <v>4.2999999999999997E-2</v>
      </c>
      <c r="G26" s="83">
        <v>4.4999999999999998E-2</v>
      </c>
      <c r="H26" s="83">
        <v>5.3999999999999999E-2</v>
      </c>
      <c r="I26" s="83">
        <v>5.8999999999999997E-2</v>
      </c>
      <c r="J26" s="83">
        <v>8.4000000000000005E-2</v>
      </c>
      <c r="K26" s="83">
        <v>0.114</v>
      </c>
      <c r="L26" s="83">
        <v>4.2999999999999997E-2</v>
      </c>
      <c r="M26" s="83">
        <v>4.2999999999999997E-2</v>
      </c>
      <c r="N26" s="83">
        <v>4.4999999999999998E-2</v>
      </c>
      <c r="O26" s="83">
        <v>5.3999999999999999E-2</v>
      </c>
      <c r="P26" s="83">
        <v>5.8999999999999997E-2</v>
      </c>
      <c r="Q26" s="83">
        <v>8.4000000000000005E-2</v>
      </c>
      <c r="R26" s="83">
        <v>0.114</v>
      </c>
      <c r="S26" s="83">
        <v>0.153</v>
      </c>
      <c r="T26" s="83">
        <v>0.193</v>
      </c>
      <c r="U26" s="83">
        <v>0.215</v>
      </c>
      <c r="V26" s="83">
        <v>0.22</v>
      </c>
      <c r="W26" s="83">
        <v>0.192</v>
      </c>
      <c r="X26" s="88">
        <v>18.100000000000001</v>
      </c>
      <c r="Y26" s="83">
        <v>0.154</v>
      </c>
      <c r="Z26" s="83">
        <v>0.122</v>
      </c>
      <c r="AA26" s="83">
        <v>0.126</v>
      </c>
      <c r="AB26" s="83">
        <v>0.115</v>
      </c>
      <c r="AC26" s="83">
        <v>0.104</v>
      </c>
      <c r="AD26" s="83">
        <v>0.106</v>
      </c>
      <c r="AE26" s="83">
        <v>0.104</v>
      </c>
      <c r="AF26" s="113" t="s">
        <v>117</v>
      </c>
      <c r="AG26" s="113" t="s">
        <v>116</v>
      </c>
      <c r="AH26" s="113" t="s">
        <v>116</v>
      </c>
      <c r="AI26" s="26"/>
      <c r="AJ26" s="26"/>
      <c r="AK26" s="26"/>
      <c r="AL26" s="26"/>
      <c r="AM26" s="26"/>
    </row>
    <row r="27" spans="2:39" x14ac:dyDescent="0.25">
      <c r="B27" s="108"/>
    </row>
    <row r="28" spans="2:39" s="116" customFormat="1" ht="11.25" x14ac:dyDescent="0.2">
      <c r="B28" s="126" t="s">
        <v>114</v>
      </c>
      <c r="C28" s="126"/>
      <c r="D28" s="126"/>
      <c r="E28" s="126"/>
      <c r="F28" s="126"/>
      <c r="H28" s="126"/>
      <c r="I28" s="126"/>
      <c r="J28" s="126"/>
      <c r="L28" s="126"/>
      <c r="M28" s="126"/>
      <c r="O28" s="126"/>
      <c r="P28" s="126"/>
      <c r="Q28" s="126"/>
    </row>
    <row r="29" spans="2:39" x14ac:dyDescent="0.25">
      <c r="B29" s="126" t="s">
        <v>147</v>
      </c>
    </row>
    <row r="30" spans="2:39" x14ac:dyDescent="0.25">
      <c r="B30" s="126" t="s">
        <v>186</v>
      </c>
    </row>
    <row r="31" spans="2:39" x14ac:dyDescent="0.25">
      <c r="B31" s="108"/>
    </row>
    <row r="32" spans="2:39" x14ac:dyDescent="0.25">
      <c r="G32" s="106"/>
      <c r="K32" s="106"/>
      <c r="N32" s="106"/>
      <c r="R32" s="106"/>
      <c r="S32" s="106"/>
      <c r="T32" s="106"/>
      <c r="U32" s="106"/>
      <c r="V32" s="106"/>
      <c r="W32" s="106"/>
      <c r="X32" s="106"/>
      <c r="AB32" s="40"/>
      <c r="AC32" s="40"/>
      <c r="AD32" s="40"/>
      <c r="AE32" s="40"/>
      <c r="AF32" s="40"/>
      <c r="AG32" s="40"/>
      <c r="AH32" s="40"/>
    </row>
    <row r="33" spans="2:34" x14ac:dyDescent="0.25">
      <c r="B33" s="114"/>
      <c r="C33" s="83"/>
      <c r="D33" s="83"/>
      <c r="E33" s="83"/>
      <c r="F33" s="83"/>
      <c r="G33" s="105"/>
      <c r="H33" s="83"/>
      <c r="I33" s="83"/>
      <c r="J33" s="83"/>
      <c r="K33" s="105"/>
      <c r="L33" s="83"/>
      <c r="M33" s="83"/>
      <c r="N33" s="105"/>
      <c r="O33" s="83"/>
      <c r="P33" s="83"/>
      <c r="Q33" s="83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</row>
    <row r="36" spans="2:34" x14ac:dyDescent="0.25">
      <c r="C36" s="84"/>
      <c r="D36" s="84"/>
      <c r="E36" s="84"/>
      <c r="F36" s="84"/>
      <c r="G36" s="109"/>
      <c r="H36" s="84"/>
      <c r="I36" s="84"/>
      <c r="J36" s="84"/>
      <c r="K36" s="109"/>
      <c r="L36" s="84"/>
      <c r="M36" s="84"/>
      <c r="N36" s="109"/>
      <c r="O36" s="84"/>
      <c r="P36" s="84"/>
      <c r="Q36" s="84"/>
      <c r="R36" s="109"/>
      <c r="S36" s="109"/>
      <c r="T36" s="109"/>
      <c r="U36" s="109"/>
      <c r="V36" s="109"/>
      <c r="W36" s="109"/>
      <c r="X36" s="109"/>
      <c r="Y36" s="109"/>
      <c r="Z36" s="109"/>
      <c r="AA36" s="109"/>
      <c r="AB36" s="109"/>
      <c r="AC36" s="109"/>
      <c r="AD36" s="109"/>
      <c r="AE36" s="109"/>
      <c r="AF36" s="109"/>
      <c r="AG36" s="109"/>
      <c r="AH36" s="109"/>
    </row>
    <row r="37" spans="2:34" x14ac:dyDescent="0.25">
      <c r="C37" s="127"/>
      <c r="D37" s="127"/>
      <c r="E37" s="127"/>
      <c r="F37" s="127"/>
      <c r="G37" s="110"/>
      <c r="H37" s="127"/>
      <c r="I37" s="127"/>
      <c r="J37" s="127"/>
      <c r="K37" s="110"/>
      <c r="L37" s="127"/>
      <c r="M37" s="127"/>
      <c r="N37" s="110"/>
      <c r="O37" s="127"/>
      <c r="P37" s="127"/>
      <c r="Q37" s="127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</row>
    <row r="38" spans="2:34" x14ac:dyDescent="0.25">
      <c r="C38" s="127"/>
      <c r="D38" s="127"/>
      <c r="E38" s="127"/>
      <c r="F38" s="127"/>
      <c r="G38" s="110"/>
      <c r="H38" s="127"/>
      <c r="I38" s="127"/>
      <c r="J38" s="127"/>
      <c r="K38" s="110"/>
      <c r="L38" s="127"/>
      <c r="M38" s="127"/>
      <c r="N38" s="110"/>
      <c r="O38" s="127"/>
      <c r="P38" s="127"/>
      <c r="Q38" s="127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</row>
  </sheetData>
  <mergeCells count="9">
    <mergeCell ref="D2:K2"/>
    <mergeCell ref="D3:G3"/>
    <mergeCell ref="L3:N3"/>
    <mergeCell ref="AA3:AD3"/>
    <mergeCell ref="AE3:AH3"/>
    <mergeCell ref="W3:Z3"/>
    <mergeCell ref="S3:V3"/>
    <mergeCell ref="O3:R3"/>
    <mergeCell ref="H3:K3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EB1F9-680E-48AC-8F70-1FB1945BB9EB}">
  <sheetPr codeName="Sheet14"/>
  <dimension ref="A1:P56"/>
  <sheetViews>
    <sheetView showGridLines="0" topLeftCell="A7" workbookViewId="0">
      <selection activeCell="D38" sqref="D38"/>
    </sheetView>
  </sheetViews>
  <sheetFormatPr defaultColWidth="8.5703125" defaultRowHeight="15" x14ac:dyDescent="0.25"/>
  <cols>
    <col min="1" max="1" width="17.5703125" style="13" customWidth="1"/>
    <col min="2" max="2" width="59.42578125" style="13" customWidth="1"/>
    <col min="3" max="16384" width="8.5703125" style="13"/>
  </cols>
  <sheetData>
    <row r="1" spans="1:16" ht="45" customHeight="1" x14ac:dyDescent="0.25"/>
    <row r="2" spans="1:16" s="27" customFormat="1" ht="21" x14ac:dyDescent="0.35">
      <c r="B2" s="27" t="s">
        <v>83</v>
      </c>
    </row>
    <row r="5" spans="1:16" x14ac:dyDescent="0.25">
      <c r="B5" s="88" t="s">
        <v>1</v>
      </c>
    </row>
    <row r="6" spans="1:16" x14ac:dyDescent="0.25">
      <c r="B6" s="86" t="s">
        <v>10</v>
      </c>
      <c r="C6" s="87">
        <v>2024</v>
      </c>
      <c r="D6" s="87">
        <v>2023</v>
      </c>
      <c r="E6" s="87">
        <v>2022</v>
      </c>
      <c r="F6" s="87">
        <v>2021</v>
      </c>
      <c r="G6" s="87">
        <v>2020</v>
      </c>
      <c r="H6" s="87">
        <v>2019</v>
      </c>
    </row>
    <row r="8" spans="1:16" x14ac:dyDescent="0.25">
      <c r="B8" s="38" t="s">
        <v>94</v>
      </c>
    </row>
    <row r="9" spans="1:16" x14ac:dyDescent="0.25">
      <c r="B9" s="13" t="s">
        <v>95</v>
      </c>
      <c r="C9" s="6">
        <v>310.202</v>
      </c>
      <c r="D9" s="6">
        <v>338.1</v>
      </c>
      <c r="E9" s="6">
        <v>418</v>
      </c>
      <c r="F9" s="6">
        <v>347.9</v>
      </c>
      <c r="G9" s="6">
        <v>191.2</v>
      </c>
      <c r="H9" s="6">
        <v>206.7</v>
      </c>
      <c r="J9" s="6"/>
      <c r="K9" s="6"/>
    </row>
    <row r="10" spans="1:16" s="88" customFormat="1" x14ac:dyDescent="0.25">
      <c r="A10" s="13"/>
      <c r="B10" s="88" t="s">
        <v>96</v>
      </c>
      <c r="C10" s="39">
        <v>136.53299999999999</v>
      </c>
      <c r="D10" s="6">
        <v>129</v>
      </c>
      <c r="E10" s="6">
        <v>142</v>
      </c>
      <c r="F10" s="6">
        <v>104.6</v>
      </c>
      <c r="G10" s="6">
        <v>56.5</v>
      </c>
      <c r="H10" s="6">
        <v>71.599999999999994</v>
      </c>
      <c r="J10" s="6"/>
      <c r="K10" s="6"/>
      <c r="L10" s="13"/>
      <c r="M10" s="13"/>
      <c r="N10" s="13"/>
      <c r="O10" s="13"/>
      <c r="P10" s="13"/>
    </row>
    <row r="11" spans="1:16" s="88" customFormat="1" x14ac:dyDescent="0.25">
      <c r="A11" s="13"/>
      <c r="B11" s="88" t="s">
        <v>97</v>
      </c>
      <c r="C11" s="39">
        <v>173.66900000000001</v>
      </c>
      <c r="D11" s="39">
        <v>209.1</v>
      </c>
      <c r="E11" s="39">
        <v>276</v>
      </c>
      <c r="F11" s="39">
        <v>243.3</v>
      </c>
      <c r="G11" s="39">
        <v>134.69999999999999</v>
      </c>
      <c r="H11" s="39">
        <v>135.1</v>
      </c>
      <c r="I11" s="39"/>
      <c r="J11" s="39"/>
      <c r="K11" s="39"/>
      <c r="L11" s="13"/>
      <c r="M11" s="13"/>
      <c r="N11" s="13"/>
      <c r="O11" s="13"/>
      <c r="P11" s="13"/>
    </row>
    <row r="12" spans="1:16" x14ac:dyDescent="0.25">
      <c r="B12" s="13" t="s">
        <v>98</v>
      </c>
      <c r="C12" s="6">
        <v>-295.24799999999999</v>
      </c>
      <c r="D12" s="6">
        <v>-314.10000000000002</v>
      </c>
      <c r="E12" s="6">
        <v>-361</v>
      </c>
      <c r="F12" s="6">
        <v>-293.89999999999998</v>
      </c>
      <c r="G12" s="6">
        <v>-181.8</v>
      </c>
      <c r="H12" s="6">
        <v>-201.7</v>
      </c>
      <c r="I12" s="6"/>
      <c r="J12" s="6"/>
      <c r="K12" s="6"/>
    </row>
    <row r="13" spans="1:16" s="38" customFormat="1" x14ac:dyDescent="0.25">
      <c r="A13" s="13"/>
      <c r="B13" s="38" t="s">
        <v>5</v>
      </c>
      <c r="C13" s="46">
        <v>14.954000000000001</v>
      </c>
      <c r="D13" s="6">
        <v>24.1</v>
      </c>
      <c r="E13" s="6">
        <v>57</v>
      </c>
      <c r="F13" s="6">
        <v>54.1</v>
      </c>
      <c r="G13" s="6">
        <v>9.4</v>
      </c>
      <c r="H13" s="6">
        <v>5</v>
      </c>
      <c r="J13" s="6"/>
      <c r="K13" s="6"/>
      <c r="L13" s="13"/>
      <c r="M13" s="13"/>
      <c r="N13" s="13"/>
      <c r="O13" s="13"/>
      <c r="P13" s="13"/>
    </row>
    <row r="14" spans="1:16" s="88" customFormat="1" x14ac:dyDescent="0.25">
      <c r="A14" s="13"/>
      <c r="B14" s="88" t="s">
        <v>99</v>
      </c>
      <c r="C14" s="89">
        <v>4.8207297180546872E-2</v>
      </c>
      <c r="D14" s="89">
        <v>7.0999999999999994E-2</v>
      </c>
      <c r="E14" s="89">
        <v>0.13600000000000001</v>
      </c>
      <c r="F14" s="89">
        <v>0.155</v>
      </c>
      <c r="G14" s="89">
        <v>4.9000000000000002E-2</v>
      </c>
      <c r="H14" s="89">
        <v>2.4E-2</v>
      </c>
      <c r="I14" s="39"/>
      <c r="J14" s="89"/>
    </row>
    <row r="15" spans="1:16" x14ac:dyDescent="0.25">
      <c r="B15" s="13" t="s">
        <v>7</v>
      </c>
      <c r="C15" s="47">
        <v>-0.42299999999999999</v>
      </c>
      <c r="D15" s="6">
        <v>-0.4</v>
      </c>
      <c r="E15" s="6">
        <v>-17</v>
      </c>
      <c r="F15" s="6">
        <v>0.1</v>
      </c>
      <c r="G15" s="6">
        <v>0.5</v>
      </c>
      <c r="H15" s="6">
        <v>-0.1</v>
      </c>
      <c r="J15" s="6"/>
      <c r="K15" s="6"/>
    </row>
    <row r="16" spans="1:16" s="38" customFormat="1" x14ac:dyDescent="0.25">
      <c r="A16" s="13"/>
      <c r="B16" s="38" t="s">
        <v>79</v>
      </c>
      <c r="C16" s="46">
        <v>14.531000000000001</v>
      </c>
      <c r="D16" s="6">
        <v>23.7</v>
      </c>
      <c r="E16" s="6">
        <v>40</v>
      </c>
      <c r="F16" s="6">
        <v>54.2</v>
      </c>
      <c r="G16" s="6">
        <v>9.9</v>
      </c>
      <c r="H16" s="6">
        <v>4.9000000000000004</v>
      </c>
      <c r="J16" s="6"/>
      <c r="K16" s="6"/>
    </row>
    <row r="17" spans="2:11" x14ac:dyDescent="0.25">
      <c r="B17" s="13" t="s">
        <v>100</v>
      </c>
      <c r="C17" s="6">
        <v>-4.7779999999999996</v>
      </c>
      <c r="D17" s="6">
        <v>-5</v>
      </c>
      <c r="E17" s="6">
        <v>-4.3</v>
      </c>
      <c r="F17" s="6">
        <v>-4.2</v>
      </c>
      <c r="G17" s="6">
        <v>-3.7</v>
      </c>
      <c r="H17" s="6">
        <v>-3.5</v>
      </c>
      <c r="J17" s="6"/>
      <c r="K17" s="6"/>
    </row>
    <row r="18" spans="2:11" x14ac:dyDescent="0.25">
      <c r="B18" s="13" t="s">
        <v>161</v>
      </c>
      <c r="C18" s="111">
        <v>258</v>
      </c>
      <c r="D18" s="111">
        <v>266</v>
      </c>
      <c r="E18" s="47" t="s">
        <v>40</v>
      </c>
      <c r="F18" s="47" t="s">
        <v>40</v>
      </c>
      <c r="G18" s="47" t="s">
        <v>40</v>
      </c>
      <c r="H18" s="47" t="s">
        <v>40</v>
      </c>
      <c r="J18" s="6"/>
      <c r="K18" s="6"/>
    </row>
    <row r="20" spans="2:11" x14ac:dyDescent="0.25">
      <c r="B20" s="38" t="s">
        <v>137</v>
      </c>
    </row>
    <row r="21" spans="2:11" x14ac:dyDescent="0.25">
      <c r="B21" s="13" t="s">
        <v>95</v>
      </c>
      <c r="C21" s="6">
        <v>428.43099999999998</v>
      </c>
      <c r="D21" s="6">
        <v>458.4</v>
      </c>
      <c r="E21" s="6">
        <v>333.9</v>
      </c>
      <c r="F21" s="6">
        <v>195.4</v>
      </c>
      <c r="G21" s="6">
        <v>146.6</v>
      </c>
      <c r="H21" s="6">
        <v>139.30000000000001</v>
      </c>
      <c r="J21" s="6"/>
      <c r="K21" s="6"/>
    </row>
    <row r="22" spans="2:11" x14ac:dyDescent="0.25">
      <c r="B22" s="88" t="s">
        <v>96</v>
      </c>
      <c r="C22" s="39">
        <v>2.4249999999999998</v>
      </c>
      <c r="D22" s="6">
        <v>2.4</v>
      </c>
      <c r="E22" s="6">
        <v>4</v>
      </c>
      <c r="F22" s="6">
        <v>2.8</v>
      </c>
      <c r="G22" s="6">
        <v>2.4</v>
      </c>
      <c r="H22" s="6">
        <v>2.1</v>
      </c>
      <c r="J22" s="6"/>
      <c r="K22" s="6"/>
    </row>
    <row r="23" spans="2:11" x14ac:dyDescent="0.25">
      <c r="B23" s="88" t="s">
        <v>97</v>
      </c>
      <c r="C23" s="39">
        <v>426.00599999999997</v>
      </c>
      <c r="D23" s="39">
        <v>456</v>
      </c>
      <c r="E23" s="39">
        <v>329.9</v>
      </c>
      <c r="F23" s="39">
        <v>192.7</v>
      </c>
      <c r="G23" s="39">
        <v>144.1</v>
      </c>
      <c r="H23" s="39">
        <v>137.19999999999999</v>
      </c>
      <c r="I23" s="39"/>
      <c r="J23" s="39"/>
      <c r="K23" s="39"/>
    </row>
    <row r="24" spans="2:11" x14ac:dyDescent="0.25">
      <c r="B24" s="13" t="s">
        <v>98</v>
      </c>
      <c r="C24" s="6">
        <v>-391.94399999999996</v>
      </c>
      <c r="D24" s="6">
        <v>-417.8</v>
      </c>
      <c r="E24" s="6">
        <v>-302.8</v>
      </c>
      <c r="F24" s="6">
        <v>-173.9</v>
      </c>
      <c r="G24" s="6">
        <v>-120.1</v>
      </c>
      <c r="H24" s="6">
        <v>-117</v>
      </c>
      <c r="I24" s="6"/>
      <c r="J24" s="6"/>
      <c r="K24" s="6"/>
    </row>
    <row r="25" spans="2:11" x14ac:dyDescent="0.25">
      <c r="B25" s="38" t="s">
        <v>5</v>
      </c>
      <c r="C25" s="46">
        <v>36.487000000000002</v>
      </c>
      <c r="D25" s="46">
        <v>40.6</v>
      </c>
      <c r="E25" s="46">
        <v>31.1</v>
      </c>
      <c r="F25" s="46">
        <v>21.6</v>
      </c>
      <c r="G25" s="46">
        <v>26.5</v>
      </c>
      <c r="H25" s="46">
        <v>22.3</v>
      </c>
      <c r="J25" s="6"/>
      <c r="K25" s="6"/>
    </row>
    <row r="26" spans="2:11" x14ac:dyDescent="0.25">
      <c r="B26" s="88" t="s">
        <v>99</v>
      </c>
      <c r="C26" s="89">
        <v>8.5164238815585241E-2</v>
      </c>
      <c r="D26" s="89">
        <v>8.8999999999999996E-2</v>
      </c>
      <c r="E26" s="89">
        <v>9.2999999999999999E-2</v>
      </c>
      <c r="F26" s="89">
        <v>0.11</v>
      </c>
      <c r="G26" s="89">
        <v>0.18099999999999999</v>
      </c>
      <c r="H26" s="89">
        <v>0.16</v>
      </c>
      <c r="I26" s="39"/>
      <c r="J26" s="89"/>
      <c r="K26" s="89"/>
    </row>
    <row r="27" spans="2:11" x14ac:dyDescent="0.25">
      <c r="B27" s="13" t="s">
        <v>7</v>
      </c>
      <c r="C27" s="47">
        <v>-0.68300000000000005</v>
      </c>
      <c r="D27" s="6">
        <v>-4.9000000000000004</v>
      </c>
      <c r="E27" s="6">
        <v>2.5</v>
      </c>
      <c r="F27" s="6">
        <v>0.9</v>
      </c>
      <c r="G27" s="6">
        <v>5.9</v>
      </c>
      <c r="H27" s="6">
        <v>-1.4</v>
      </c>
      <c r="J27" s="6"/>
      <c r="K27" s="6"/>
    </row>
    <row r="28" spans="2:11" x14ac:dyDescent="0.25">
      <c r="B28" s="38" t="s">
        <v>79</v>
      </c>
      <c r="C28" s="46">
        <v>35.804000000000002</v>
      </c>
      <c r="D28" s="46">
        <v>35.700000000000003</v>
      </c>
      <c r="E28" s="46">
        <v>33.6</v>
      </c>
      <c r="F28" s="46">
        <v>22.5</v>
      </c>
      <c r="G28" s="46">
        <v>32.4</v>
      </c>
      <c r="H28" s="46">
        <v>20.9</v>
      </c>
      <c r="J28" s="6"/>
      <c r="K28" s="6"/>
    </row>
    <row r="29" spans="2:11" x14ac:dyDescent="0.25">
      <c r="B29" s="13" t="s">
        <v>100</v>
      </c>
      <c r="C29" s="6">
        <v>-22.035</v>
      </c>
      <c r="D29" s="6">
        <v>-23.9</v>
      </c>
      <c r="E29" s="6">
        <v>-11.3</v>
      </c>
      <c r="F29" s="6">
        <v>-7.9</v>
      </c>
      <c r="G29" s="6">
        <v>-7.4</v>
      </c>
      <c r="H29" s="6">
        <v>-4.9000000000000004</v>
      </c>
      <c r="J29" s="6"/>
      <c r="K29" s="6"/>
    </row>
    <row r="30" spans="2:11" x14ac:dyDescent="0.25">
      <c r="B30" s="13" t="s">
        <v>161</v>
      </c>
      <c r="C30" s="111">
        <v>1229</v>
      </c>
      <c r="D30" s="111">
        <v>1322</v>
      </c>
      <c r="E30" s="47" t="s">
        <v>40</v>
      </c>
      <c r="F30" s="47" t="s">
        <v>40</v>
      </c>
      <c r="G30" s="47" t="s">
        <v>40</v>
      </c>
      <c r="H30" s="47" t="s">
        <v>40</v>
      </c>
      <c r="J30" s="6"/>
      <c r="K30" s="6"/>
    </row>
    <row r="32" spans="2:11" x14ac:dyDescent="0.25">
      <c r="B32" s="38" t="s">
        <v>189</v>
      </c>
    </row>
    <row r="33" spans="2:12" x14ac:dyDescent="0.25">
      <c r="B33" s="13" t="s">
        <v>95</v>
      </c>
      <c r="C33" s="6">
        <v>308.33699999999999</v>
      </c>
      <c r="D33" s="6">
        <v>321.59199999999998</v>
      </c>
      <c r="E33" s="6">
        <v>391.9</v>
      </c>
      <c r="F33" s="6">
        <v>295.60000000000002</v>
      </c>
      <c r="G33" s="6">
        <v>179.9</v>
      </c>
      <c r="H33" s="6">
        <v>157.6</v>
      </c>
      <c r="J33" s="6"/>
      <c r="K33" s="88"/>
      <c r="L33" s="37"/>
    </row>
    <row r="34" spans="2:12" x14ac:dyDescent="0.25">
      <c r="B34" s="88" t="s">
        <v>96</v>
      </c>
      <c r="C34" s="39">
        <v>1.46</v>
      </c>
      <c r="D34" s="6">
        <v>2.5510000000000002</v>
      </c>
      <c r="E34" s="6">
        <v>10</v>
      </c>
      <c r="F34" s="6">
        <v>6.9</v>
      </c>
      <c r="G34" s="6">
        <v>2.2999999999999998</v>
      </c>
      <c r="H34" s="6">
        <v>2.5</v>
      </c>
      <c r="J34" s="6"/>
      <c r="K34" s="26"/>
      <c r="L34" s="26"/>
    </row>
    <row r="35" spans="2:12" x14ac:dyDescent="0.25">
      <c r="B35" s="88" t="s">
        <v>97</v>
      </c>
      <c r="C35" s="39">
        <v>306.87699999999995</v>
      </c>
      <c r="D35" s="39">
        <v>319.041</v>
      </c>
      <c r="E35" s="39">
        <v>381.9</v>
      </c>
      <c r="F35" s="39">
        <v>288.7</v>
      </c>
      <c r="G35" s="39">
        <v>177.6</v>
      </c>
      <c r="H35" s="39">
        <v>155.1</v>
      </c>
      <c r="I35" s="39"/>
      <c r="J35" s="39"/>
      <c r="K35" s="39"/>
    </row>
    <row r="36" spans="2:12" x14ac:dyDescent="0.25">
      <c r="B36" s="13" t="s">
        <v>98</v>
      </c>
      <c r="C36" s="6">
        <v>-264.89200000000005</v>
      </c>
      <c r="D36" s="6">
        <v>-276.26400000000001</v>
      </c>
      <c r="E36" s="6">
        <v>-343.6</v>
      </c>
      <c r="F36" s="6">
        <v>-255.3</v>
      </c>
      <c r="G36" s="6">
        <v>-145.80000000000001</v>
      </c>
      <c r="H36" s="6">
        <v>-128.69999999999999</v>
      </c>
      <c r="I36" s="6"/>
      <c r="J36" s="6"/>
      <c r="K36" s="6"/>
    </row>
    <row r="37" spans="2:12" x14ac:dyDescent="0.25">
      <c r="B37" s="38" t="s">
        <v>5</v>
      </c>
      <c r="C37" s="46">
        <v>43.444999999999993</v>
      </c>
      <c r="D37" s="46">
        <v>45.328000000000003</v>
      </c>
      <c r="E37" s="46">
        <v>48.3</v>
      </c>
      <c r="F37" s="46">
        <v>40.299999999999997</v>
      </c>
      <c r="G37" s="46">
        <v>34.1</v>
      </c>
      <c r="H37" s="46">
        <v>28.9</v>
      </c>
      <c r="J37" s="6"/>
      <c r="K37" s="6"/>
    </row>
    <row r="38" spans="2:12" x14ac:dyDescent="0.25">
      <c r="B38" s="88" t="s">
        <v>99</v>
      </c>
      <c r="C38" s="89">
        <v>0.14090102712292069</v>
      </c>
      <c r="D38" s="89">
        <v>0.14094877982039355</v>
      </c>
      <c r="E38" s="89">
        <v>0.123</v>
      </c>
      <c r="F38" s="89">
        <v>0.13600000000000001</v>
      </c>
      <c r="G38" s="89">
        <v>0.19</v>
      </c>
      <c r="H38" s="89">
        <v>0.183</v>
      </c>
      <c r="I38" s="39"/>
      <c r="J38" s="89"/>
      <c r="K38" s="89"/>
    </row>
    <row r="39" spans="2:12" x14ac:dyDescent="0.25">
      <c r="B39" s="13" t="s">
        <v>7</v>
      </c>
      <c r="C39" s="6">
        <v>3.8819999999999997</v>
      </c>
      <c r="D39" s="6">
        <v>-1.2969999999999999</v>
      </c>
      <c r="E39" s="6">
        <v>4.9000000000000004</v>
      </c>
      <c r="F39" s="6">
        <v>-0.4</v>
      </c>
      <c r="G39" s="6">
        <v>2.1</v>
      </c>
      <c r="H39" s="6">
        <v>-0.4</v>
      </c>
      <c r="J39" s="6"/>
      <c r="K39" s="6"/>
    </row>
    <row r="40" spans="2:12" x14ac:dyDescent="0.25">
      <c r="B40" s="38" t="s">
        <v>79</v>
      </c>
      <c r="C40" s="46">
        <v>47.326999999999998</v>
      </c>
      <c r="D40" s="46">
        <v>44.030999999999999</v>
      </c>
      <c r="E40" s="46">
        <v>53.3</v>
      </c>
      <c r="F40" s="46">
        <v>39.9</v>
      </c>
      <c r="G40" s="46">
        <v>36.200000000000003</v>
      </c>
      <c r="H40" s="46">
        <v>28.4</v>
      </c>
      <c r="J40" s="6"/>
      <c r="K40" s="6"/>
    </row>
    <row r="41" spans="2:12" x14ac:dyDescent="0.25">
      <c r="B41" s="13" t="s">
        <v>100</v>
      </c>
      <c r="C41" s="6">
        <v>-24.225000000000001</v>
      </c>
      <c r="D41" s="6">
        <v>-21.907</v>
      </c>
      <c r="E41" s="6">
        <v>-19.7</v>
      </c>
      <c r="F41" s="6">
        <v>-16.600000000000001</v>
      </c>
      <c r="G41" s="6">
        <v>-12.3</v>
      </c>
      <c r="H41" s="6">
        <v>-11.5</v>
      </c>
      <c r="J41" s="6"/>
      <c r="K41" s="6"/>
    </row>
    <row r="42" spans="2:12" x14ac:dyDescent="0.25">
      <c r="B42" s="13" t="s">
        <v>161</v>
      </c>
      <c r="C42" s="111">
        <v>1357</v>
      </c>
      <c r="D42" s="111">
        <v>1320</v>
      </c>
      <c r="E42" s="47" t="s">
        <v>40</v>
      </c>
      <c r="F42" s="47" t="s">
        <v>40</v>
      </c>
      <c r="G42" s="47" t="s">
        <v>40</v>
      </c>
      <c r="H42" s="47" t="s">
        <v>40</v>
      </c>
      <c r="J42" s="6"/>
      <c r="K42" s="6"/>
    </row>
    <row r="44" spans="2:12" x14ac:dyDescent="0.25">
      <c r="B44" s="38" t="s">
        <v>101</v>
      </c>
    </row>
    <row r="45" spans="2:12" x14ac:dyDescent="0.25">
      <c r="B45" s="13" t="s">
        <v>95</v>
      </c>
      <c r="C45" s="6">
        <v>52.494</v>
      </c>
      <c r="D45" s="6">
        <v>57.7</v>
      </c>
      <c r="E45" s="6">
        <v>63.1</v>
      </c>
      <c r="F45" s="6">
        <v>24</v>
      </c>
      <c r="G45" s="6">
        <v>6.3</v>
      </c>
      <c r="H45" s="6">
        <v>2.5</v>
      </c>
      <c r="J45" s="6"/>
      <c r="K45" s="6"/>
    </row>
    <row r="46" spans="2:12" x14ac:dyDescent="0.25">
      <c r="B46" s="88" t="s">
        <v>96</v>
      </c>
      <c r="C46" s="39">
        <v>12.156000000000001</v>
      </c>
      <c r="D46" s="6">
        <v>11.7</v>
      </c>
      <c r="E46" s="6">
        <v>0.7</v>
      </c>
      <c r="F46" s="6">
        <v>0.6</v>
      </c>
      <c r="G46" s="6">
        <v>0.2</v>
      </c>
      <c r="H46" s="6">
        <v>0.1</v>
      </c>
      <c r="J46" s="6"/>
      <c r="K46" s="6"/>
    </row>
    <row r="47" spans="2:12" x14ac:dyDescent="0.25">
      <c r="B47" s="88" t="s">
        <v>97</v>
      </c>
      <c r="C47" s="39">
        <v>40.338000000000001</v>
      </c>
      <c r="D47" s="39">
        <v>45.9</v>
      </c>
      <c r="E47" s="39">
        <v>62.4</v>
      </c>
      <c r="F47" s="39">
        <v>23.4</v>
      </c>
      <c r="G47" s="39">
        <v>6.1</v>
      </c>
      <c r="H47" s="39">
        <v>2.4</v>
      </c>
      <c r="I47" s="39"/>
      <c r="J47" s="39"/>
      <c r="K47" s="39"/>
    </row>
    <row r="48" spans="2:12" x14ac:dyDescent="0.25">
      <c r="B48" s="13" t="s">
        <v>98</v>
      </c>
      <c r="C48" s="6">
        <v>-57.353999999999999</v>
      </c>
      <c r="D48" s="6">
        <v>-60.9</v>
      </c>
      <c r="E48" s="6">
        <v>-60.6</v>
      </c>
      <c r="F48" s="6">
        <v>-23.4</v>
      </c>
      <c r="G48" s="6">
        <v>-7.6</v>
      </c>
      <c r="H48" s="6">
        <v>-3.4</v>
      </c>
      <c r="I48" s="6"/>
      <c r="J48" s="6"/>
      <c r="K48" s="6"/>
    </row>
    <row r="49" spans="2:11" x14ac:dyDescent="0.25">
      <c r="B49" s="38" t="s">
        <v>5</v>
      </c>
      <c r="C49" s="46">
        <v>-4.8600000000000003</v>
      </c>
      <c r="D49" s="46">
        <v>-3.2</v>
      </c>
      <c r="E49" s="46">
        <v>2.5</v>
      </c>
      <c r="F49" s="46">
        <v>0.6</v>
      </c>
      <c r="G49" s="46">
        <v>-1.2</v>
      </c>
      <c r="H49" s="46">
        <v>-0.9</v>
      </c>
      <c r="J49" s="6"/>
      <c r="K49" s="6"/>
    </row>
    <row r="50" spans="2:11" x14ac:dyDescent="0.25">
      <c r="B50" s="88" t="s">
        <v>99</v>
      </c>
      <c r="C50" s="89">
        <v>-9.2582009372499718E-2</v>
      </c>
      <c r="D50" s="89">
        <v>-5.5E-2</v>
      </c>
      <c r="E50" s="89">
        <v>3.9E-2</v>
      </c>
      <c r="F50" s="89">
        <v>2.5000000000000001E-2</v>
      </c>
      <c r="G50" s="89">
        <v>-0.19500000000000001</v>
      </c>
      <c r="H50" s="89">
        <v>-0.36399999999999999</v>
      </c>
      <c r="I50" s="39"/>
      <c r="J50" s="6"/>
      <c r="K50" s="39"/>
    </row>
    <row r="51" spans="2:11" x14ac:dyDescent="0.25">
      <c r="B51" s="13" t="s">
        <v>7</v>
      </c>
      <c r="C51" s="6">
        <v>-0.42899999999999999</v>
      </c>
      <c r="D51" s="6">
        <v>-0.2</v>
      </c>
      <c r="E51" s="6">
        <v>0.1</v>
      </c>
      <c r="F51" s="6">
        <v>-0.3</v>
      </c>
      <c r="G51" s="6">
        <v>-0.1</v>
      </c>
      <c r="H51" s="6">
        <v>-0.1</v>
      </c>
      <c r="J51" s="6"/>
      <c r="K51" s="6"/>
    </row>
    <row r="52" spans="2:11" x14ac:dyDescent="0.25">
      <c r="B52" s="38" t="s">
        <v>79</v>
      </c>
      <c r="C52" s="46">
        <v>-5.2889999999999997</v>
      </c>
      <c r="D52" s="46">
        <v>-3.4</v>
      </c>
      <c r="E52" s="46">
        <v>2.6</v>
      </c>
      <c r="F52" s="46">
        <v>0.3</v>
      </c>
      <c r="G52" s="46">
        <v>-1.3</v>
      </c>
      <c r="H52" s="46">
        <v>-1.1000000000000001</v>
      </c>
      <c r="J52" s="6"/>
      <c r="K52" s="6"/>
    </row>
    <row r="53" spans="2:11" x14ac:dyDescent="0.25">
      <c r="B53" s="13" t="s">
        <v>100</v>
      </c>
      <c r="C53" s="6">
        <v>-4.2320000000000002</v>
      </c>
      <c r="D53" s="6">
        <v>-2.8</v>
      </c>
      <c r="E53" s="6">
        <v>-1.7</v>
      </c>
      <c r="F53" s="6">
        <v>-1</v>
      </c>
      <c r="G53" s="6">
        <v>-0.4</v>
      </c>
      <c r="H53" s="6">
        <v>-0.2</v>
      </c>
      <c r="J53" s="6"/>
      <c r="K53" s="6"/>
    </row>
    <row r="54" spans="2:11" x14ac:dyDescent="0.25">
      <c r="B54" s="13" t="s">
        <v>161</v>
      </c>
      <c r="C54" s="111">
        <v>131</v>
      </c>
      <c r="D54" s="111">
        <v>113</v>
      </c>
      <c r="E54" s="47" t="s">
        <v>40</v>
      </c>
      <c r="F54" s="47" t="s">
        <v>40</v>
      </c>
      <c r="G54" s="47" t="s">
        <v>40</v>
      </c>
      <c r="H54" s="47" t="s">
        <v>40</v>
      </c>
    </row>
    <row r="56" spans="2:11" x14ac:dyDescent="0.25">
      <c r="B56" s="126" t="s">
        <v>188</v>
      </c>
    </row>
  </sheetData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F80F5-8336-457A-A92F-FBDE444E255C}">
  <sheetPr codeName="Sheet15"/>
  <dimension ref="A1:AL56"/>
  <sheetViews>
    <sheetView showGridLines="0" topLeftCell="A28" workbookViewId="0">
      <selection activeCell="D38" sqref="D38"/>
    </sheetView>
  </sheetViews>
  <sheetFormatPr defaultColWidth="8.5703125" defaultRowHeight="15" x14ac:dyDescent="0.25"/>
  <cols>
    <col min="1" max="1" width="17.5703125" style="13" customWidth="1"/>
    <col min="2" max="2" width="59.42578125" style="13" customWidth="1"/>
    <col min="3" max="20" width="10.42578125" style="5" bestFit="1" customWidth="1"/>
    <col min="21" max="21" width="10.5703125" style="5" bestFit="1" customWidth="1"/>
    <col min="22" max="24" width="8.85546875" style="5" bestFit="1" customWidth="1"/>
    <col min="25" max="25" width="8.85546875" style="13" bestFit="1" customWidth="1"/>
    <col min="26" max="16384" width="8.5703125" style="13"/>
  </cols>
  <sheetData>
    <row r="1" spans="1:38" ht="45" customHeight="1" x14ac:dyDescent="0.25"/>
    <row r="2" spans="1:38" s="27" customFormat="1" ht="21" x14ac:dyDescent="0.35">
      <c r="B2" s="27" t="s">
        <v>83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90"/>
      <c r="V2" s="20"/>
      <c r="W2" s="20"/>
      <c r="X2" s="20"/>
    </row>
    <row r="5" spans="1:38" x14ac:dyDescent="0.25">
      <c r="B5" s="88" t="s">
        <v>63</v>
      </c>
    </row>
    <row r="6" spans="1:38" x14ac:dyDescent="0.25">
      <c r="B6" s="86" t="s">
        <v>10</v>
      </c>
      <c r="C6" s="16" t="s">
        <v>197</v>
      </c>
      <c r="D6" s="16" t="s">
        <v>174</v>
      </c>
      <c r="E6" s="16" t="s">
        <v>172</v>
      </c>
      <c r="F6" s="16" t="s">
        <v>148</v>
      </c>
      <c r="G6" s="16" t="s">
        <v>144</v>
      </c>
      <c r="H6" s="16" t="s">
        <v>143</v>
      </c>
      <c r="I6" s="16" t="s">
        <v>141</v>
      </c>
      <c r="J6" s="16" t="s">
        <v>138</v>
      </c>
      <c r="K6" s="16" t="s">
        <v>136</v>
      </c>
      <c r="L6" s="16" t="s">
        <v>134</v>
      </c>
      <c r="M6" s="16" t="s">
        <v>133</v>
      </c>
      <c r="N6" s="16" t="s">
        <v>132</v>
      </c>
      <c r="O6" s="16" t="s">
        <v>131</v>
      </c>
      <c r="P6" s="16" t="s">
        <v>130</v>
      </c>
      <c r="Q6" s="16" t="s">
        <v>104</v>
      </c>
      <c r="R6" s="16" t="s">
        <v>84</v>
      </c>
      <c r="S6" s="16" t="s">
        <v>85</v>
      </c>
      <c r="T6" s="16" t="s">
        <v>86</v>
      </c>
      <c r="U6" s="16" t="s">
        <v>87</v>
      </c>
      <c r="V6" s="16" t="s">
        <v>88</v>
      </c>
      <c r="W6" s="16" t="s">
        <v>89</v>
      </c>
      <c r="X6" s="16" t="s">
        <v>90</v>
      </c>
      <c r="Y6" s="16" t="s">
        <v>91</v>
      </c>
      <c r="Z6" s="16" t="s">
        <v>92</v>
      </c>
      <c r="AA6" s="16" t="s">
        <v>93</v>
      </c>
    </row>
    <row r="8" spans="1:38" ht="15.75" x14ac:dyDescent="0.25">
      <c r="B8" s="38" t="s">
        <v>94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</row>
    <row r="9" spans="1:38" x14ac:dyDescent="0.25">
      <c r="B9" s="13" t="s">
        <v>95</v>
      </c>
      <c r="C9" s="6">
        <v>72.599999999999994</v>
      </c>
      <c r="D9" s="6">
        <v>68.221999999999994</v>
      </c>
      <c r="E9" s="6">
        <v>79.2</v>
      </c>
      <c r="F9" s="6">
        <v>90.6</v>
      </c>
      <c r="G9" s="6">
        <v>72.2</v>
      </c>
      <c r="H9" s="6">
        <v>77.400000000000006</v>
      </c>
      <c r="I9" s="6">
        <v>81.8</v>
      </c>
      <c r="J9" s="6">
        <v>85.5</v>
      </c>
      <c r="K9" s="6">
        <v>93.5</v>
      </c>
      <c r="L9" s="6">
        <v>87.7</v>
      </c>
      <c r="M9" s="6">
        <v>104.5</v>
      </c>
      <c r="N9" s="6">
        <v>125.4</v>
      </c>
      <c r="O9" s="6">
        <v>100.4</v>
      </c>
      <c r="P9" s="6">
        <v>92.9</v>
      </c>
      <c r="Q9" s="6">
        <v>89.5</v>
      </c>
      <c r="R9" s="6">
        <v>101.4</v>
      </c>
      <c r="S9" s="6">
        <v>64.2</v>
      </c>
      <c r="T9" s="6">
        <v>50.4</v>
      </c>
      <c r="U9" s="6">
        <v>44.6</v>
      </c>
      <c r="V9" s="6">
        <v>46.3</v>
      </c>
      <c r="W9" s="6">
        <v>49.8</v>
      </c>
      <c r="X9" s="6">
        <v>47.1</v>
      </c>
      <c r="Y9" s="41">
        <v>52.7</v>
      </c>
      <c r="Z9" s="41">
        <v>52.2</v>
      </c>
      <c r="AA9" s="41">
        <v>54.7</v>
      </c>
      <c r="AC9" s="6"/>
      <c r="AD9" s="6"/>
      <c r="AE9" s="6"/>
      <c r="AF9" s="6"/>
      <c r="AG9" s="6"/>
      <c r="AH9" s="6"/>
      <c r="AI9" s="6"/>
      <c r="AJ9" s="6"/>
      <c r="AK9" s="6"/>
      <c r="AL9" s="6"/>
    </row>
    <row r="10" spans="1:38" s="88" customFormat="1" x14ac:dyDescent="0.25">
      <c r="A10" s="13"/>
      <c r="B10" s="88" t="s">
        <v>96</v>
      </c>
      <c r="C10" s="39">
        <v>34.299999999999997</v>
      </c>
      <c r="D10" s="39">
        <v>32.576000000000001</v>
      </c>
      <c r="E10" s="39">
        <v>34.700000000000003</v>
      </c>
      <c r="F10" s="39">
        <v>39.1</v>
      </c>
      <c r="G10" s="39">
        <v>30.2</v>
      </c>
      <c r="H10" s="39">
        <v>26.7</v>
      </c>
      <c r="I10" s="39">
        <v>31.3</v>
      </c>
      <c r="J10" s="39">
        <v>32.6</v>
      </c>
      <c r="K10" s="39">
        <v>38.4</v>
      </c>
      <c r="L10" s="39">
        <v>34.799999999999997</v>
      </c>
      <c r="M10" s="39">
        <v>35.4</v>
      </c>
      <c r="N10" s="39">
        <v>39.9</v>
      </c>
      <c r="O10" s="39">
        <v>31.9</v>
      </c>
      <c r="P10" s="39">
        <v>26</v>
      </c>
      <c r="Q10" s="39">
        <v>27</v>
      </c>
      <c r="R10" s="39">
        <v>31.7</v>
      </c>
      <c r="S10" s="39">
        <v>19.8</v>
      </c>
      <c r="T10" s="39">
        <v>14</v>
      </c>
      <c r="U10" s="39">
        <v>9.4</v>
      </c>
      <c r="V10" s="39">
        <v>16</v>
      </c>
      <c r="W10" s="39">
        <v>17</v>
      </c>
      <c r="X10" s="39">
        <v>12.4</v>
      </c>
      <c r="Y10" s="91">
        <v>19</v>
      </c>
      <c r="Z10" s="91">
        <v>16.899999999999999</v>
      </c>
      <c r="AA10" s="91">
        <v>23.2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</row>
    <row r="11" spans="1:38" s="88" customFormat="1" x14ac:dyDescent="0.25">
      <c r="A11" s="13"/>
      <c r="B11" s="88" t="s">
        <v>97</v>
      </c>
      <c r="C11" s="39">
        <v>38.299999999999997</v>
      </c>
      <c r="D11" s="39">
        <v>35.645999999999994</v>
      </c>
      <c r="E11" s="39">
        <v>44.5</v>
      </c>
      <c r="F11" s="39">
        <v>51.4</v>
      </c>
      <c r="G11" s="39">
        <v>42.1</v>
      </c>
      <c r="H11" s="39">
        <v>50.7</v>
      </c>
      <c r="I11" s="39">
        <v>50.5</v>
      </c>
      <c r="J11" s="39">
        <v>52.9</v>
      </c>
      <c r="K11" s="39">
        <v>55.1</v>
      </c>
      <c r="L11" s="39">
        <v>52.9</v>
      </c>
      <c r="M11" s="39">
        <v>69.099999999999994</v>
      </c>
      <c r="N11" s="39">
        <v>85.5</v>
      </c>
      <c r="O11" s="39">
        <v>68.5</v>
      </c>
      <c r="P11" s="39">
        <v>66.900000000000006</v>
      </c>
      <c r="Q11" s="39">
        <v>62.4</v>
      </c>
      <c r="R11" s="39">
        <v>69.599999999999994</v>
      </c>
      <c r="S11" s="39">
        <v>44.4</v>
      </c>
      <c r="T11" s="39">
        <v>36.4</v>
      </c>
      <c r="U11" s="39">
        <v>35.200000000000003</v>
      </c>
      <c r="V11" s="39">
        <v>30.3</v>
      </c>
      <c r="W11" s="39">
        <v>32.799999999999997</v>
      </c>
      <c r="X11" s="39">
        <v>34.700000000000003</v>
      </c>
      <c r="Y11" s="39">
        <v>33.700000000000003</v>
      </c>
      <c r="Z11" s="91">
        <v>35.299999999999997</v>
      </c>
      <c r="AA11" s="91">
        <v>31.5</v>
      </c>
      <c r="AB11" s="39"/>
      <c r="AC11" s="6"/>
      <c r="AD11" s="6"/>
      <c r="AE11" s="6"/>
      <c r="AF11" s="6"/>
      <c r="AG11" s="6"/>
      <c r="AH11" s="6"/>
      <c r="AI11" s="6"/>
      <c r="AJ11" s="6"/>
      <c r="AK11" s="6"/>
      <c r="AL11" s="6"/>
    </row>
    <row r="12" spans="1:38" x14ac:dyDescent="0.25">
      <c r="B12" s="13" t="s">
        <v>98</v>
      </c>
      <c r="C12" s="6">
        <v>-71.3</v>
      </c>
      <c r="D12" s="6">
        <v>-67.528999999999996</v>
      </c>
      <c r="E12" s="6">
        <v>-77.3</v>
      </c>
      <c r="F12" s="6">
        <v>-81.900000000000006</v>
      </c>
      <c r="G12" s="6">
        <v>-68.5</v>
      </c>
      <c r="H12" s="6">
        <v>-70.599999999999994</v>
      </c>
      <c r="I12" s="6">
        <v>-78.5</v>
      </c>
      <c r="J12" s="6">
        <v>-79.099999999999994</v>
      </c>
      <c r="K12" s="6">
        <v>-85.9</v>
      </c>
      <c r="L12" s="6">
        <v>-81.2</v>
      </c>
      <c r="M12" s="6">
        <v>-89.8</v>
      </c>
      <c r="N12" s="6">
        <v>-109</v>
      </c>
      <c r="O12" s="6">
        <v>-81</v>
      </c>
      <c r="P12" s="6">
        <v>-77.3</v>
      </c>
      <c r="Q12" s="6">
        <v>-70.099999999999994</v>
      </c>
      <c r="R12" s="6">
        <v>-85.5</v>
      </c>
      <c r="S12" s="6">
        <v>-61</v>
      </c>
      <c r="T12" s="6">
        <v>-48.3</v>
      </c>
      <c r="U12" s="6">
        <v>-40.700000000000003</v>
      </c>
      <c r="V12" s="6">
        <v>-45.1</v>
      </c>
      <c r="W12" s="6">
        <v>-47.7</v>
      </c>
      <c r="X12" s="6">
        <v>-47.6</v>
      </c>
      <c r="Y12" s="6">
        <v>-52</v>
      </c>
      <c r="Z12" s="41">
        <v>-49.9</v>
      </c>
      <c r="AA12" s="41">
        <v>-52.2</v>
      </c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</row>
    <row r="13" spans="1:38" s="38" customFormat="1" x14ac:dyDescent="0.25">
      <c r="A13" s="13"/>
      <c r="B13" s="38" t="s">
        <v>5</v>
      </c>
      <c r="C13" s="46">
        <v>1.3</v>
      </c>
      <c r="D13" s="46">
        <v>0.69299999999999995</v>
      </c>
      <c r="E13" s="46">
        <v>1.9</v>
      </c>
      <c r="F13" s="46">
        <v>8.6999999999999993</v>
      </c>
      <c r="G13" s="46">
        <v>3.7</v>
      </c>
      <c r="H13" s="46">
        <v>6.8</v>
      </c>
      <c r="I13" s="46">
        <v>3.3</v>
      </c>
      <c r="J13" s="46">
        <v>6.3</v>
      </c>
      <c r="K13" s="46">
        <v>7.6</v>
      </c>
      <c r="L13" s="46">
        <v>6.5</v>
      </c>
      <c r="M13" s="46">
        <v>14.7</v>
      </c>
      <c r="N13" s="46">
        <v>16.399999999999999</v>
      </c>
      <c r="O13" s="46">
        <v>19.399999999999999</v>
      </c>
      <c r="P13" s="46">
        <v>15.6</v>
      </c>
      <c r="Q13" s="46">
        <v>19.399999999999999</v>
      </c>
      <c r="R13" s="46">
        <v>15.9</v>
      </c>
      <c r="S13" s="46">
        <v>3.2</v>
      </c>
      <c r="T13" s="46">
        <v>2.1</v>
      </c>
      <c r="U13" s="46">
        <v>3.9</v>
      </c>
      <c r="V13" s="46">
        <v>1.3</v>
      </c>
      <c r="W13" s="46">
        <v>2.1</v>
      </c>
      <c r="X13" s="46">
        <v>-0.4</v>
      </c>
      <c r="Y13" s="92">
        <v>0.7</v>
      </c>
      <c r="Z13" s="92">
        <v>2.2999999999999998</v>
      </c>
      <c r="AA13" s="92">
        <v>2.5</v>
      </c>
      <c r="AC13" s="7"/>
      <c r="AD13" s="6"/>
      <c r="AE13" s="6"/>
      <c r="AF13" s="7"/>
      <c r="AG13" s="7"/>
      <c r="AH13" s="6"/>
      <c r="AI13" s="6"/>
      <c r="AJ13" s="6"/>
      <c r="AK13" s="6"/>
      <c r="AL13" s="6"/>
    </row>
    <row r="14" spans="1:38" s="88" customFormat="1" x14ac:dyDescent="0.25">
      <c r="A14" s="13"/>
      <c r="B14" s="88" t="s">
        <v>99</v>
      </c>
      <c r="C14" s="89">
        <v>1.7999999999999999E-2</v>
      </c>
      <c r="D14" s="89">
        <v>1.0158013544018058E-2</v>
      </c>
      <c r="E14" s="89">
        <v>2.3E-2</v>
      </c>
      <c r="F14" s="89">
        <v>9.6000000000000002E-2</v>
      </c>
      <c r="G14" s="89">
        <v>5.0999999999999997E-2</v>
      </c>
      <c r="H14" s="89">
        <v>8.7999999999999995E-2</v>
      </c>
      <c r="I14" s="89">
        <v>4.1000000000000002E-2</v>
      </c>
      <c r="J14" s="89">
        <v>7.3999999999999996E-2</v>
      </c>
      <c r="K14" s="89">
        <v>8.1000000000000003E-2</v>
      </c>
      <c r="L14" s="89">
        <v>7.3999999999999996E-2</v>
      </c>
      <c r="M14" s="89">
        <v>0.14099999999999999</v>
      </c>
      <c r="N14" s="89">
        <v>0.13100000000000001</v>
      </c>
      <c r="O14" s="89">
        <v>0.193</v>
      </c>
      <c r="P14" s="89">
        <v>0.16800000000000001</v>
      </c>
      <c r="Q14" s="89">
        <v>0.217</v>
      </c>
      <c r="R14" s="89">
        <v>0.157</v>
      </c>
      <c r="S14" s="89">
        <v>0.05</v>
      </c>
      <c r="T14" s="89">
        <v>4.2000000000000003E-2</v>
      </c>
      <c r="U14" s="89">
        <v>8.7999999999999995E-2</v>
      </c>
      <c r="V14" s="89">
        <v>2.7E-2</v>
      </c>
      <c r="W14" s="89">
        <v>4.2000000000000003E-2</v>
      </c>
      <c r="X14" s="93">
        <v>-8.9999999999999993E-3</v>
      </c>
      <c r="Y14" s="93">
        <v>1.2999999999999999E-2</v>
      </c>
      <c r="Z14" s="89">
        <v>4.3999999999999997E-2</v>
      </c>
      <c r="AA14" s="89">
        <v>4.5999999999999999E-2</v>
      </c>
      <c r="AB14" s="39"/>
      <c r="AC14" s="7"/>
      <c r="AD14" s="6"/>
      <c r="AE14" s="6"/>
      <c r="AF14" s="6"/>
      <c r="AG14" s="6"/>
      <c r="AH14" s="6"/>
      <c r="AI14" s="6"/>
      <c r="AJ14" s="6"/>
      <c r="AK14" s="6"/>
      <c r="AL14" s="6"/>
    </row>
    <row r="15" spans="1:38" x14ac:dyDescent="0.25">
      <c r="B15" s="13" t="s">
        <v>7</v>
      </c>
      <c r="C15" s="47" t="s">
        <v>40</v>
      </c>
      <c r="D15" s="47">
        <v>-0.42299999999999999</v>
      </c>
      <c r="E15" s="47" t="s">
        <v>40</v>
      </c>
      <c r="F15" s="47" t="s">
        <v>40</v>
      </c>
      <c r="G15" s="47" t="s">
        <v>40</v>
      </c>
      <c r="H15" s="47">
        <v>-0.4</v>
      </c>
      <c r="I15" s="47" t="s">
        <v>40</v>
      </c>
      <c r="J15" s="47" t="s">
        <v>40</v>
      </c>
      <c r="K15" s="47">
        <v>0</v>
      </c>
      <c r="L15" s="47">
        <v>-17.100000000000001</v>
      </c>
      <c r="M15" s="47" t="s">
        <v>40</v>
      </c>
      <c r="N15" s="47">
        <v>0.1</v>
      </c>
      <c r="O15" s="47" t="s">
        <v>40</v>
      </c>
      <c r="P15" s="6">
        <v>0.1</v>
      </c>
      <c r="Q15" s="6">
        <v>0</v>
      </c>
      <c r="R15" s="6">
        <v>0</v>
      </c>
      <c r="S15" s="6">
        <v>0</v>
      </c>
      <c r="T15" s="6">
        <v>0</v>
      </c>
      <c r="U15" s="6">
        <v>0.6</v>
      </c>
      <c r="V15" s="6">
        <v>-0.1</v>
      </c>
      <c r="W15" s="6">
        <v>0</v>
      </c>
      <c r="X15" s="6">
        <v>0</v>
      </c>
      <c r="Y15" s="41">
        <v>-0.1</v>
      </c>
      <c r="Z15" s="41">
        <v>0</v>
      </c>
      <c r="AA15" s="41">
        <v>0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</row>
    <row r="16" spans="1:38" s="38" customFormat="1" x14ac:dyDescent="0.25">
      <c r="A16" s="13"/>
      <c r="B16" s="38" t="s">
        <v>79</v>
      </c>
      <c r="C16" s="46">
        <v>1.3</v>
      </c>
      <c r="D16" s="46">
        <v>0.27</v>
      </c>
      <c r="E16" s="46">
        <v>1.9</v>
      </c>
      <c r="F16" s="46">
        <v>8.6999999999999993</v>
      </c>
      <c r="G16" s="46">
        <v>3.7</v>
      </c>
      <c r="H16" s="46">
        <v>6.4</v>
      </c>
      <c r="I16" s="46">
        <v>3.3</v>
      </c>
      <c r="J16" s="46">
        <v>6.3</v>
      </c>
      <c r="K16" s="46">
        <v>7.6</v>
      </c>
      <c r="L16" s="46">
        <v>-10.6</v>
      </c>
      <c r="M16" s="46">
        <v>14.7</v>
      </c>
      <c r="N16" s="46">
        <v>16.5</v>
      </c>
      <c r="O16" s="46">
        <v>19.399999999999999</v>
      </c>
      <c r="P16" s="46">
        <v>15.7</v>
      </c>
      <c r="Q16" s="46">
        <v>19.399999999999999</v>
      </c>
      <c r="R16" s="46">
        <v>15.9</v>
      </c>
      <c r="S16" s="46">
        <v>3.2</v>
      </c>
      <c r="T16" s="46">
        <v>2.1</v>
      </c>
      <c r="U16" s="46">
        <v>4.5</v>
      </c>
      <c r="V16" s="46">
        <v>1.2</v>
      </c>
      <c r="W16" s="46">
        <v>2.1</v>
      </c>
      <c r="X16" s="46">
        <v>-0.4</v>
      </c>
      <c r="Y16" s="92">
        <v>0.6</v>
      </c>
      <c r="Z16" s="92">
        <v>2.2999999999999998</v>
      </c>
      <c r="AA16" s="92">
        <v>2.5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</row>
    <row r="17" spans="2:38" x14ac:dyDescent="0.25">
      <c r="B17" s="13" t="s">
        <v>100</v>
      </c>
      <c r="C17" s="47" t="s">
        <v>40</v>
      </c>
      <c r="D17" s="6">
        <v>-1.21</v>
      </c>
      <c r="E17" s="6">
        <v>-1.1000000000000001</v>
      </c>
      <c r="F17" s="6">
        <v>-1.2</v>
      </c>
      <c r="G17" s="6">
        <v>-1.3</v>
      </c>
      <c r="H17" s="6">
        <v>-1.1000000000000001</v>
      </c>
      <c r="I17" s="6">
        <v>-1.4</v>
      </c>
      <c r="J17" s="6">
        <v>-1.3</v>
      </c>
      <c r="K17" s="6">
        <v>1.3</v>
      </c>
      <c r="L17" s="6">
        <v>-1.1000000000000001</v>
      </c>
      <c r="M17" s="6">
        <v>-1.4</v>
      </c>
      <c r="N17" s="6">
        <v>-0.9</v>
      </c>
      <c r="O17" s="6">
        <v>-1</v>
      </c>
      <c r="P17" s="6">
        <v>-1.4</v>
      </c>
      <c r="Q17" s="6">
        <v>-0.9</v>
      </c>
      <c r="R17" s="6">
        <v>-0.9</v>
      </c>
      <c r="S17" s="6">
        <v>-0.9</v>
      </c>
      <c r="T17" s="6">
        <v>-0.9</v>
      </c>
      <c r="U17" s="6">
        <v>-0.9</v>
      </c>
      <c r="V17" s="6">
        <v>-0.9</v>
      </c>
      <c r="W17" s="6">
        <v>-0.9</v>
      </c>
      <c r="X17" s="6">
        <v>-0.9</v>
      </c>
      <c r="Y17" s="41">
        <v>-0.9</v>
      </c>
      <c r="Z17" s="41">
        <v>-0.9</v>
      </c>
      <c r="AA17" s="41">
        <v>-0.8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</row>
    <row r="18" spans="2:38" x14ac:dyDescent="0.25">
      <c r="B18" s="13" t="s">
        <v>161</v>
      </c>
      <c r="C18" s="111">
        <v>241</v>
      </c>
      <c r="D18" s="111">
        <v>245</v>
      </c>
      <c r="E18" s="111">
        <v>261</v>
      </c>
      <c r="F18" s="111">
        <v>266</v>
      </c>
      <c r="G18" s="111">
        <v>260</v>
      </c>
      <c r="H18" s="111">
        <v>268</v>
      </c>
      <c r="I18" s="111">
        <v>274</v>
      </c>
      <c r="J18" s="111">
        <v>262</v>
      </c>
      <c r="K18" s="111">
        <v>261</v>
      </c>
      <c r="L18" s="47" t="s">
        <v>40</v>
      </c>
      <c r="M18" s="47" t="s">
        <v>40</v>
      </c>
      <c r="N18" s="47" t="s">
        <v>40</v>
      </c>
      <c r="O18" s="47" t="s">
        <v>40</v>
      </c>
      <c r="P18" s="47" t="s">
        <v>40</v>
      </c>
      <c r="Q18" s="47" t="s">
        <v>40</v>
      </c>
      <c r="R18" s="47" t="s">
        <v>40</v>
      </c>
      <c r="S18" s="47" t="s">
        <v>40</v>
      </c>
      <c r="T18" s="47" t="s">
        <v>40</v>
      </c>
      <c r="U18" s="47" t="s">
        <v>40</v>
      </c>
      <c r="V18" s="47" t="s">
        <v>40</v>
      </c>
      <c r="W18" s="47" t="s">
        <v>40</v>
      </c>
      <c r="X18" s="47" t="s">
        <v>40</v>
      </c>
      <c r="Y18" s="47" t="s">
        <v>40</v>
      </c>
      <c r="Z18" s="47" t="s">
        <v>40</v>
      </c>
      <c r="AA18" s="47" t="s">
        <v>40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</row>
    <row r="19" spans="2:38" x14ac:dyDescent="0.25">
      <c r="AC19" s="6"/>
      <c r="AD19" s="6"/>
      <c r="AE19" s="6"/>
      <c r="AF19" s="6"/>
      <c r="AG19" s="6"/>
      <c r="AH19" s="6"/>
      <c r="AI19" s="6"/>
      <c r="AJ19" s="6"/>
      <c r="AK19" s="6"/>
      <c r="AL19" s="6"/>
    </row>
    <row r="20" spans="2:38" ht="15.75" x14ac:dyDescent="0.25">
      <c r="B20" s="38" t="s">
        <v>137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AC20" s="6"/>
      <c r="AD20" s="6"/>
      <c r="AE20" s="6"/>
      <c r="AF20" s="6"/>
      <c r="AG20" s="6"/>
      <c r="AH20" s="6"/>
      <c r="AI20" s="6"/>
      <c r="AJ20" s="6"/>
      <c r="AK20" s="6"/>
      <c r="AL20" s="6"/>
    </row>
    <row r="21" spans="2:38" x14ac:dyDescent="0.25">
      <c r="B21" s="13" t="s">
        <v>95</v>
      </c>
      <c r="C21" s="6">
        <v>101.4</v>
      </c>
      <c r="D21" s="6">
        <v>101.92400000000001</v>
      </c>
      <c r="E21" s="6">
        <v>107.6</v>
      </c>
      <c r="F21" s="6">
        <v>120.5</v>
      </c>
      <c r="G21" s="6">
        <v>98.4</v>
      </c>
      <c r="H21" s="6">
        <v>99.9</v>
      </c>
      <c r="I21" s="6">
        <v>113.1</v>
      </c>
      <c r="J21" s="6">
        <v>124.8</v>
      </c>
      <c r="K21" s="6">
        <v>120.5</v>
      </c>
      <c r="L21" s="6">
        <v>106.5</v>
      </c>
      <c r="M21" s="6">
        <v>79.8</v>
      </c>
      <c r="N21" s="6">
        <v>85.3</v>
      </c>
      <c r="O21" s="6">
        <v>62.4</v>
      </c>
      <c r="P21" s="6">
        <v>49.7</v>
      </c>
      <c r="Q21" s="6">
        <v>46.8</v>
      </c>
      <c r="R21" s="6">
        <v>58.2</v>
      </c>
      <c r="S21" s="6">
        <v>40.700000000000003</v>
      </c>
      <c r="T21" s="6">
        <v>38.6</v>
      </c>
      <c r="U21" s="6">
        <v>36.9</v>
      </c>
      <c r="V21" s="6">
        <v>39</v>
      </c>
      <c r="W21" s="6">
        <v>32.200000000000003</v>
      </c>
      <c r="X21" s="6">
        <v>31.7</v>
      </c>
      <c r="Y21" s="41">
        <v>34.5</v>
      </c>
      <c r="Z21" s="41">
        <v>43.2</v>
      </c>
      <c r="AA21" s="41">
        <v>32.5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</row>
    <row r="22" spans="2:38" x14ac:dyDescent="0.25">
      <c r="B22" s="88" t="s">
        <v>96</v>
      </c>
      <c r="C22" s="39">
        <v>0.7</v>
      </c>
      <c r="D22" s="39">
        <v>0.80800000000000005</v>
      </c>
      <c r="E22" s="39">
        <v>0.4</v>
      </c>
      <c r="F22" s="39">
        <v>0.7</v>
      </c>
      <c r="G22" s="39">
        <v>0.6</v>
      </c>
      <c r="H22" s="39">
        <v>0.7</v>
      </c>
      <c r="I22" s="39">
        <v>0.8</v>
      </c>
      <c r="J22" s="39">
        <v>0.5</v>
      </c>
      <c r="K22" s="39">
        <v>0.4</v>
      </c>
      <c r="L22" s="39">
        <v>0.7</v>
      </c>
      <c r="M22" s="39">
        <v>0.8</v>
      </c>
      <c r="N22" s="39">
        <v>1.5</v>
      </c>
      <c r="O22" s="39">
        <v>1</v>
      </c>
      <c r="P22" s="39">
        <v>0.9</v>
      </c>
      <c r="Q22" s="39">
        <v>0.5</v>
      </c>
      <c r="R22" s="39">
        <v>0.7</v>
      </c>
      <c r="S22" s="39">
        <v>0.6</v>
      </c>
      <c r="T22" s="39">
        <v>0.7</v>
      </c>
      <c r="U22" s="6">
        <v>1.1000000000000001</v>
      </c>
      <c r="V22" s="39">
        <v>0.2</v>
      </c>
      <c r="W22" s="39">
        <v>0.4</v>
      </c>
      <c r="X22" s="39">
        <v>0.2</v>
      </c>
      <c r="Y22" s="41">
        <v>0.5</v>
      </c>
      <c r="Z22" s="41">
        <v>3.1</v>
      </c>
      <c r="AA22" s="41">
        <v>0.8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</row>
    <row r="23" spans="2:38" x14ac:dyDescent="0.25">
      <c r="B23" s="88" t="s">
        <v>97</v>
      </c>
      <c r="C23" s="39">
        <v>100.7</v>
      </c>
      <c r="D23" s="39">
        <v>101.116</v>
      </c>
      <c r="E23" s="39">
        <v>107.2</v>
      </c>
      <c r="F23" s="39">
        <v>119.9</v>
      </c>
      <c r="G23" s="39">
        <v>97.8</v>
      </c>
      <c r="H23" s="39">
        <v>99.2</v>
      </c>
      <c r="I23" s="39">
        <v>112.3</v>
      </c>
      <c r="J23" s="39">
        <v>124.3</v>
      </c>
      <c r="K23" s="39">
        <v>120.1</v>
      </c>
      <c r="L23" s="39">
        <v>105.8</v>
      </c>
      <c r="M23" s="39">
        <v>78.900000000000006</v>
      </c>
      <c r="N23" s="39">
        <v>83.8</v>
      </c>
      <c r="O23" s="39">
        <v>61.4</v>
      </c>
      <c r="P23" s="39">
        <v>48.8</v>
      </c>
      <c r="Q23" s="39">
        <v>46.3</v>
      </c>
      <c r="R23" s="39">
        <v>57.5</v>
      </c>
      <c r="S23" s="39">
        <v>40.1</v>
      </c>
      <c r="T23" s="39">
        <v>37.799999999999997</v>
      </c>
      <c r="U23" s="39">
        <v>35.799999999999997</v>
      </c>
      <c r="V23" s="39">
        <v>38.799999999999997</v>
      </c>
      <c r="W23" s="39">
        <v>31.8</v>
      </c>
      <c r="X23" s="39">
        <v>31.5</v>
      </c>
      <c r="Y23" s="39">
        <v>34</v>
      </c>
      <c r="Z23" s="91">
        <v>40.200000000000003</v>
      </c>
      <c r="AA23" s="91">
        <v>31.7</v>
      </c>
      <c r="AB23" s="39"/>
      <c r="AC23" s="6"/>
      <c r="AD23" s="6"/>
      <c r="AE23" s="6"/>
      <c r="AF23" s="6"/>
      <c r="AG23" s="6"/>
      <c r="AH23" s="6"/>
      <c r="AI23" s="6"/>
      <c r="AJ23" s="6"/>
      <c r="AK23" s="6"/>
      <c r="AL23" s="6"/>
    </row>
    <row r="24" spans="2:38" x14ac:dyDescent="0.25">
      <c r="B24" s="13" t="s">
        <v>98</v>
      </c>
      <c r="C24" s="6">
        <v>-93.6</v>
      </c>
      <c r="D24" s="6">
        <v>-94.9</v>
      </c>
      <c r="E24" s="6">
        <v>-97.6</v>
      </c>
      <c r="F24" s="6">
        <v>-109.5</v>
      </c>
      <c r="G24" s="6">
        <v>-91.9</v>
      </c>
      <c r="H24" s="6">
        <v>90</v>
      </c>
      <c r="I24" s="6">
        <v>-103</v>
      </c>
      <c r="J24" s="6">
        <v>-112.2</v>
      </c>
      <c r="K24" s="6">
        <v>-112.6</v>
      </c>
      <c r="L24" s="6">
        <v>-99</v>
      </c>
      <c r="M24" s="6">
        <v>-73.5</v>
      </c>
      <c r="N24" s="6">
        <v>-74.099999999999994</v>
      </c>
      <c r="O24" s="6">
        <v>-56.3</v>
      </c>
      <c r="P24" s="6">
        <v>-45.4</v>
      </c>
      <c r="Q24" s="6">
        <v>-41.5</v>
      </c>
      <c r="R24" s="6">
        <v>-51.1</v>
      </c>
      <c r="S24" s="6">
        <v>-35.9</v>
      </c>
      <c r="T24" s="6">
        <v>-31.1</v>
      </c>
      <c r="U24" s="6">
        <v>-31</v>
      </c>
      <c r="V24" s="6">
        <v>-31.1</v>
      </c>
      <c r="W24" s="6">
        <v>-26.9</v>
      </c>
      <c r="X24" s="6">
        <v>-26.8</v>
      </c>
      <c r="Y24" s="6">
        <v>-29.1</v>
      </c>
      <c r="Z24" s="41">
        <v>-35.9</v>
      </c>
      <c r="AA24" s="41">
        <v>-27.8</v>
      </c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</row>
    <row r="25" spans="2:38" x14ac:dyDescent="0.25">
      <c r="B25" s="38" t="s">
        <v>5</v>
      </c>
      <c r="C25" s="46">
        <v>7.9</v>
      </c>
      <c r="D25" s="46">
        <v>9.0030000000000001</v>
      </c>
      <c r="E25" s="46">
        <v>9.9</v>
      </c>
      <c r="F25" s="46">
        <v>11.1</v>
      </c>
      <c r="G25" s="46">
        <v>6.5</v>
      </c>
      <c r="H25" s="46">
        <v>10</v>
      </c>
      <c r="I25" s="46">
        <v>10.1</v>
      </c>
      <c r="J25" s="46">
        <v>12.6</v>
      </c>
      <c r="K25" s="46">
        <v>8</v>
      </c>
      <c r="L25" s="46">
        <v>7.5</v>
      </c>
      <c r="M25" s="46">
        <v>6.3</v>
      </c>
      <c r="N25" s="46">
        <v>11.2</v>
      </c>
      <c r="O25" s="46">
        <v>6.1</v>
      </c>
      <c r="P25" s="46">
        <v>4.3</v>
      </c>
      <c r="Q25" s="46">
        <v>5.4</v>
      </c>
      <c r="R25" s="46">
        <v>7.1</v>
      </c>
      <c r="S25" s="46">
        <v>4.8</v>
      </c>
      <c r="T25" s="46">
        <v>7.5</v>
      </c>
      <c r="U25" s="46">
        <v>5.9</v>
      </c>
      <c r="V25" s="46">
        <v>7.8</v>
      </c>
      <c r="W25" s="46">
        <v>5.3</v>
      </c>
      <c r="X25" s="46">
        <v>5</v>
      </c>
      <c r="Y25" s="92">
        <v>5.4</v>
      </c>
      <c r="Z25" s="92">
        <v>7.4</v>
      </c>
      <c r="AA25" s="92">
        <v>4.5999999999999996</v>
      </c>
      <c r="AC25" s="7"/>
      <c r="AD25" s="6"/>
      <c r="AE25" s="6"/>
      <c r="AF25" s="6"/>
      <c r="AG25" s="7"/>
      <c r="AH25" s="6"/>
      <c r="AI25" s="6"/>
      <c r="AJ25" s="6"/>
      <c r="AK25" s="6"/>
      <c r="AL25" s="6"/>
    </row>
    <row r="26" spans="2:38" x14ac:dyDescent="0.25">
      <c r="B26" s="88" t="s">
        <v>99</v>
      </c>
      <c r="C26" s="89">
        <v>7.6999999999999999E-2</v>
      </c>
      <c r="D26" s="89">
        <v>8.8330520780189159E-2</v>
      </c>
      <c r="E26" s="89">
        <v>9.1999999999999998E-2</v>
      </c>
      <c r="F26" s="89">
        <v>9.1999999999999998E-2</v>
      </c>
      <c r="G26" s="89">
        <v>6.6000000000000003E-2</v>
      </c>
      <c r="H26" s="89">
        <v>0.1</v>
      </c>
      <c r="I26" s="89">
        <v>8.8999999999999996E-2</v>
      </c>
      <c r="J26" s="89">
        <v>0.10100000000000001</v>
      </c>
      <c r="K26" s="89">
        <v>6.6000000000000003E-2</v>
      </c>
      <c r="L26" s="89">
        <v>7.0999999999999994E-2</v>
      </c>
      <c r="M26" s="89">
        <v>7.9000000000000001E-2</v>
      </c>
      <c r="N26" s="89">
        <v>0.13200000000000001</v>
      </c>
      <c r="O26" s="89">
        <v>9.8000000000000004E-2</v>
      </c>
      <c r="P26" s="89">
        <v>8.6999999999999994E-2</v>
      </c>
      <c r="Q26" s="89">
        <v>0.115</v>
      </c>
      <c r="R26" s="89">
        <v>0.122</v>
      </c>
      <c r="S26" s="89">
        <v>0.11700000000000001</v>
      </c>
      <c r="T26" s="89">
        <v>0.193</v>
      </c>
      <c r="U26" s="89">
        <v>0.16</v>
      </c>
      <c r="V26" s="89">
        <v>0.20200000000000001</v>
      </c>
      <c r="W26" s="93">
        <v>0.16200000000000001</v>
      </c>
      <c r="X26" s="89">
        <v>0.157</v>
      </c>
      <c r="Y26" s="89">
        <v>0.156</v>
      </c>
      <c r="Z26" s="89">
        <v>0.17</v>
      </c>
      <c r="AA26" s="89">
        <v>0.14199999999999999</v>
      </c>
      <c r="AB26" s="39"/>
      <c r="AC26" s="7"/>
      <c r="AD26" s="6"/>
      <c r="AE26" s="6"/>
      <c r="AF26" s="6"/>
      <c r="AG26" s="6"/>
      <c r="AH26" s="6"/>
      <c r="AI26" s="6"/>
      <c r="AJ26" s="6"/>
      <c r="AK26" s="6"/>
      <c r="AL26" s="6"/>
    </row>
    <row r="27" spans="2:38" x14ac:dyDescent="0.25">
      <c r="B27" s="13" t="s">
        <v>7</v>
      </c>
      <c r="C27" s="47">
        <v>0</v>
      </c>
      <c r="D27" s="47">
        <v>-1.4330000000000001</v>
      </c>
      <c r="E27" s="47">
        <v>0</v>
      </c>
      <c r="F27" s="47">
        <v>0.8</v>
      </c>
      <c r="G27" s="47">
        <v>-0.1</v>
      </c>
      <c r="H27" s="47">
        <v>-1.3</v>
      </c>
      <c r="I27" s="47">
        <v>-1.9</v>
      </c>
      <c r="J27" s="47">
        <v>-0.5</v>
      </c>
      <c r="K27" s="47">
        <v>-1.2</v>
      </c>
      <c r="L27" s="47">
        <v>-4</v>
      </c>
      <c r="M27" s="47">
        <v>-0.8</v>
      </c>
      <c r="N27" s="47">
        <v>7.3</v>
      </c>
      <c r="O27" s="47" t="s">
        <v>40</v>
      </c>
      <c r="P27" s="6">
        <v>0.7</v>
      </c>
      <c r="Q27" s="6">
        <v>0.4</v>
      </c>
      <c r="R27" s="6">
        <v>0</v>
      </c>
      <c r="S27" s="6">
        <v>-0.2</v>
      </c>
      <c r="T27" s="6">
        <v>5.8</v>
      </c>
      <c r="U27" s="6">
        <v>-2.4</v>
      </c>
      <c r="V27" s="6">
        <v>3.6</v>
      </c>
      <c r="W27" s="6">
        <v>-0.8</v>
      </c>
      <c r="X27" s="6">
        <v>-0.2</v>
      </c>
      <c r="Y27" s="41">
        <v>-0.2</v>
      </c>
      <c r="Z27" s="41">
        <v>-0.1</v>
      </c>
      <c r="AA27" s="41">
        <v>-0.8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</row>
    <row r="28" spans="2:38" x14ac:dyDescent="0.25">
      <c r="B28" s="38" t="s">
        <v>79</v>
      </c>
      <c r="C28" s="46">
        <v>7.9</v>
      </c>
      <c r="D28" s="46">
        <v>7.57</v>
      </c>
      <c r="E28" s="46">
        <v>10</v>
      </c>
      <c r="F28" s="46">
        <v>11.9</v>
      </c>
      <c r="G28" s="46">
        <v>6.4</v>
      </c>
      <c r="H28" s="46">
        <v>8.6999999999999993</v>
      </c>
      <c r="I28" s="46">
        <v>8.1</v>
      </c>
      <c r="J28" s="46">
        <v>12.1</v>
      </c>
      <c r="K28" s="46">
        <v>6.8</v>
      </c>
      <c r="L28" s="46">
        <v>3.5</v>
      </c>
      <c r="M28" s="46">
        <v>5.5</v>
      </c>
      <c r="N28" s="46">
        <v>18.5</v>
      </c>
      <c r="O28" s="46">
        <v>6.1</v>
      </c>
      <c r="P28" s="46">
        <v>5</v>
      </c>
      <c r="Q28" s="46">
        <v>5.8</v>
      </c>
      <c r="R28" s="46">
        <v>7.1</v>
      </c>
      <c r="S28" s="46">
        <v>4.5999999999999996</v>
      </c>
      <c r="T28" s="46">
        <v>13.2</v>
      </c>
      <c r="U28" s="46">
        <v>3.5</v>
      </c>
      <c r="V28" s="46">
        <v>11.4</v>
      </c>
      <c r="W28" s="46">
        <v>4.5</v>
      </c>
      <c r="X28" s="46">
        <v>4.7</v>
      </c>
      <c r="Y28" s="92">
        <v>5.2</v>
      </c>
      <c r="Z28" s="92">
        <v>7.2</v>
      </c>
      <c r="AA28" s="92">
        <v>3.8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</row>
    <row r="29" spans="2:38" x14ac:dyDescent="0.25">
      <c r="B29" s="13" t="s">
        <v>100</v>
      </c>
      <c r="C29" s="6">
        <v>-6.5</v>
      </c>
      <c r="D29" s="6">
        <v>-5.4610000000000003</v>
      </c>
      <c r="E29" s="6">
        <v>-5.9</v>
      </c>
      <c r="F29" s="6">
        <v>-5.3</v>
      </c>
      <c r="G29" s="6">
        <v>-5.4</v>
      </c>
      <c r="H29" s="6">
        <v>-4.5</v>
      </c>
      <c r="I29" s="6">
        <v>-6.9</v>
      </c>
      <c r="J29" s="6">
        <v>-5.7</v>
      </c>
      <c r="K29" s="6">
        <v>-6.8</v>
      </c>
      <c r="L29" s="6">
        <v>-4.3</v>
      </c>
      <c r="M29" s="6">
        <v>-2.6</v>
      </c>
      <c r="N29" s="6">
        <v>-2.2000000000000002</v>
      </c>
      <c r="O29" s="6">
        <v>-2.1</v>
      </c>
      <c r="P29" s="6">
        <v>-2</v>
      </c>
      <c r="Q29" s="6">
        <v>-1.9</v>
      </c>
      <c r="R29" s="6">
        <v>-1.9</v>
      </c>
      <c r="S29" s="6">
        <v>-2</v>
      </c>
      <c r="T29" s="6">
        <v>-2.5</v>
      </c>
      <c r="U29" s="6">
        <v>-1.6</v>
      </c>
      <c r="V29" s="6">
        <v>-1.3</v>
      </c>
      <c r="W29" s="6">
        <v>-2</v>
      </c>
      <c r="X29" s="6">
        <v>-1.5</v>
      </c>
      <c r="Y29" s="41">
        <v>-1.2</v>
      </c>
      <c r="Z29" s="41">
        <v>-1.2</v>
      </c>
      <c r="AA29" s="41">
        <v>-1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</row>
    <row r="30" spans="2:38" x14ac:dyDescent="0.25">
      <c r="B30" s="13" t="s">
        <v>161</v>
      </c>
      <c r="C30" s="129">
        <v>1201</v>
      </c>
      <c r="D30" s="129">
        <v>1230</v>
      </c>
      <c r="E30" s="129">
        <v>1242</v>
      </c>
      <c r="F30" s="129">
        <v>1226</v>
      </c>
      <c r="G30" s="129">
        <v>1212</v>
      </c>
      <c r="H30" s="129">
        <v>1247</v>
      </c>
      <c r="I30" s="129">
        <v>1280</v>
      </c>
      <c r="J30" s="129">
        <v>1329</v>
      </c>
      <c r="K30" s="129">
        <v>1386</v>
      </c>
      <c r="L30" s="47" t="s">
        <v>40</v>
      </c>
      <c r="M30" s="47" t="s">
        <v>40</v>
      </c>
      <c r="N30" s="47" t="s">
        <v>40</v>
      </c>
      <c r="O30" s="47" t="s">
        <v>40</v>
      </c>
      <c r="P30" s="47" t="s">
        <v>40</v>
      </c>
      <c r="Q30" s="47" t="s">
        <v>40</v>
      </c>
      <c r="R30" s="47" t="s">
        <v>40</v>
      </c>
      <c r="S30" s="47" t="s">
        <v>40</v>
      </c>
      <c r="T30" s="47" t="s">
        <v>40</v>
      </c>
      <c r="U30" s="47" t="s">
        <v>40</v>
      </c>
      <c r="V30" s="47" t="s">
        <v>40</v>
      </c>
      <c r="W30" s="47" t="s">
        <v>40</v>
      </c>
      <c r="X30" s="47" t="s">
        <v>40</v>
      </c>
      <c r="Y30" s="47" t="s">
        <v>40</v>
      </c>
      <c r="Z30" s="47" t="s">
        <v>40</v>
      </c>
      <c r="AA30" s="47" t="s">
        <v>40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</row>
    <row r="31" spans="2:38" x14ac:dyDescent="0.25">
      <c r="G31" s="104"/>
      <c r="K31" s="104"/>
      <c r="L31" s="104"/>
      <c r="M31" s="104"/>
      <c r="N31" s="104"/>
      <c r="O31" s="104"/>
      <c r="P31" s="104"/>
      <c r="Q31" s="104"/>
      <c r="AC31" s="6"/>
      <c r="AD31" s="6"/>
      <c r="AE31" s="6"/>
      <c r="AF31" s="6"/>
      <c r="AG31" s="6"/>
      <c r="AH31" s="6"/>
      <c r="AI31" s="6"/>
      <c r="AJ31" s="6"/>
      <c r="AK31" s="6"/>
      <c r="AL31" s="6"/>
    </row>
    <row r="32" spans="2:38" x14ac:dyDescent="0.25">
      <c r="B32" s="38" t="s">
        <v>190</v>
      </c>
      <c r="G32" s="104"/>
      <c r="K32" s="104"/>
      <c r="L32" s="104"/>
      <c r="M32" s="104"/>
      <c r="N32" s="104"/>
      <c r="O32" s="104"/>
      <c r="P32" s="104"/>
      <c r="Q32" s="104"/>
      <c r="AC32" s="6"/>
      <c r="AD32" s="6"/>
      <c r="AE32" s="6"/>
      <c r="AF32" s="6"/>
      <c r="AG32" s="6"/>
      <c r="AH32" s="6"/>
      <c r="AI32" s="6"/>
      <c r="AJ32" s="6"/>
      <c r="AK32" s="6"/>
      <c r="AL32" s="6"/>
    </row>
    <row r="33" spans="2:38" x14ac:dyDescent="0.25">
      <c r="B33" s="13" t="s">
        <v>95</v>
      </c>
      <c r="C33" s="6">
        <v>77.099999999999994</v>
      </c>
      <c r="D33" s="6">
        <v>80.185999999999993</v>
      </c>
      <c r="E33" s="6">
        <v>76.643000000000001</v>
      </c>
      <c r="F33" s="6">
        <v>76.597999999999999</v>
      </c>
      <c r="G33" s="6">
        <v>74.91</v>
      </c>
      <c r="H33" s="6">
        <v>76.897000000000006</v>
      </c>
      <c r="I33" s="6">
        <v>76.168999999999997</v>
      </c>
      <c r="J33" s="6">
        <v>80.876000000000005</v>
      </c>
      <c r="K33" s="6">
        <v>87.65</v>
      </c>
      <c r="L33" s="6">
        <v>104.4</v>
      </c>
      <c r="M33" s="6">
        <v>103.4</v>
      </c>
      <c r="N33" s="6">
        <v>92.4</v>
      </c>
      <c r="O33" s="6">
        <v>91.7</v>
      </c>
      <c r="P33" s="6">
        <v>88</v>
      </c>
      <c r="Q33" s="6">
        <v>79.8</v>
      </c>
      <c r="R33" s="6">
        <v>65.5</v>
      </c>
      <c r="S33" s="6">
        <v>62.3</v>
      </c>
      <c r="T33" s="6">
        <v>54.6</v>
      </c>
      <c r="U33" s="6">
        <v>50.2</v>
      </c>
      <c r="V33" s="6">
        <v>35.299999999999997</v>
      </c>
      <c r="W33" s="6">
        <v>39.9</v>
      </c>
      <c r="X33" s="6">
        <v>37.299999999999997</v>
      </c>
      <c r="Y33" s="41">
        <v>39.5</v>
      </c>
      <c r="Z33" s="41">
        <v>40</v>
      </c>
      <c r="AA33" s="41">
        <v>40.799999999999997</v>
      </c>
      <c r="AC33" s="7"/>
      <c r="AD33" s="6"/>
      <c r="AE33" s="6"/>
      <c r="AF33" s="6"/>
      <c r="AG33" s="7"/>
      <c r="AH33" s="6"/>
      <c r="AI33" s="6"/>
      <c r="AJ33" s="6"/>
      <c r="AK33" s="6"/>
      <c r="AL33" s="6"/>
    </row>
    <row r="34" spans="2:38" x14ac:dyDescent="0.25">
      <c r="B34" s="88" t="s">
        <v>96</v>
      </c>
      <c r="C34" s="39">
        <v>1.2</v>
      </c>
      <c r="D34" s="39">
        <v>8.0000000000000016E-2</v>
      </c>
      <c r="E34" s="39">
        <v>0.41</v>
      </c>
      <c r="F34" s="39">
        <v>0.53200000000000003</v>
      </c>
      <c r="G34" s="39">
        <v>0.438</v>
      </c>
      <c r="H34" s="39">
        <v>0.39199999999999996</v>
      </c>
      <c r="I34" s="39">
        <v>0.54900000000000004</v>
      </c>
      <c r="J34" s="39">
        <v>0.61</v>
      </c>
      <c r="K34" s="39">
        <v>0.99999999999999989</v>
      </c>
      <c r="L34" s="39">
        <v>2</v>
      </c>
      <c r="M34" s="39">
        <v>2.2999999999999998</v>
      </c>
      <c r="N34" s="39">
        <v>3</v>
      </c>
      <c r="O34" s="39">
        <v>2.8</v>
      </c>
      <c r="P34" s="39">
        <v>3.8</v>
      </c>
      <c r="Q34" s="39">
        <v>1.3</v>
      </c>
      <c r="R34" s="39">
        <v>1.1000000000000001</v>
      </c>
      <c r="S34" s="39">
        <v>0.6</v>
      </c>
      <c r="T34" s="39">
        <v>0.6</v>
      </c>
      <c r="U34" s="6">
        <v>0.6</v>
      </c>
      <c r="V34" s="39">
        <v>0.7</v>
      </c>
      <c r="W34" s="39">
        <v>0.5</v>
      </c>
      <c r="X34" s="39">
        <v>0.3</v>
      </c>
      <c r="Y34" s="41">
        <v>0.6</v>
      </c>
      <c r="Z34" s="41">
        <v>0.9</v>
      </c>
      <c r="AA34" s="41">
        <v>0.7</v>
      </c>
      <c r="AC34" s="7"/>
      <c r="AD34" s="6"/>
      <c r="AE34" s="6"/>
      <c r="AF34" s="6"/>
      <c r="AG34" s="6"/>
      <c r="AH34" s="6"/>
      <c r="AI34" s="6"/>
      <c r="AJ34" s="6"/>
      <c r="AK34" s="6"/>
      <c r="AL34" s="6"/>
    </row>
    <row r="35" spans="2:38" x14ac:dyDescent="0.25">
      <c r="B35" s="88" t="s">
        <v>97</v>
      </c>
      <c r="C35" s="39">
        <v>75.900000000000006</v>
      </c>
      <c r="D35" s="39">
        <v>80.106000000000009</v>
      </c>
      <c r="E35" s="39">
        <v>76.233000000000004</v>
      </c>
      <c r="F35" s="39">
        <v>76.066000000000003</v>
      </c>
      <c r="G35" s="39">
        <v>74.472000000000008</v>
      </c>
      <c r="H35" s="39">
        <v>76.50500000000001</v>
      </c>
      <c r="I35" s="39">
        <v>75.61999999999999</v>
      </c>
      <c r="J35" s="39">
        <v>80.266000000000005</v>
      </c>
      <c r="K35" s="39">
        <v>86.65</v>
      </c>
      <c r="L35" s="39">
        <v>102.5</v>
      </c>
      <c r="M35" s="39">
        <v>101.1</v>
      </c>
      <c r="N35" s="39">
        <v>89.4</v>
      </c>
      <c r="O35" s="39">
        <v>88.9</v>
      </c>
      <c r="P35" s="39">
        <v>84.1</v>
      </c>
      <c r="Q35" s="39">
        <v>78.5</v>
      </c>
      <c r="R35" s="39">
        <v>64.400000000000006</v>
      </c>
      <c r="S35" s="39">
        <v>61.7</v>
      </c>
      <c r="T35" s="39">
        <v>54</v>
      </c>
      <c r="U35" s="39">
        <v>49.6</v>
      </c>
      <c r="V35" s="39">
        <v>34.6</v>
      </c>
      <c r="W35" s="39">
        <v>39.4</v>
      </c>
      <c r="X35" s="39">
        <v>37</v>
      </c>
      <c r="Y35" s="39">
        <v>38.9</v>
      </c>
      <c r="Z35" s="39">
        <v>39.1</v>
      </c>
      <c r="AA35" s="91">
        <v>40.200000000000003</v>
      </c>
      <c r="AB35" s="39"/>
      <c r="AC35" s="7"/>
      <c r="AD35" s="6"/>
      <c r="AE35" s="6"/>
      <c r="AF35" s="6"/>
      <c r="AG35" s="6"/>
      <c r="AH35" s="6"/>
      <c r="AI35" s="6"/>
      <c r="AJ35" s="6"/>
      <c r="AK35" s="6"/>
      <c r="AL35" s="6"/>
    </row>
    <row r="36" spans="2:38" x14ac:dyDescent="0.25">
      <c r="B36" s="13" t="s">
        <v>98</v>
      </c>
      <c r="C36" s="6">
        <v>-67.8</v>
      </c>
      <c r="D36" s="6">
        <v>-68.658000000000001</v>
      </c>
      <c r="E36" s="6">
        <v>-64.054000000000002</v>
      </c>
      <c r="F36" s="6">
        <v>-66.866</v>
      </c>
      <c r="G36" s="6">
        <v>-65.313999999999993</v>
      </c>
      <c r="H36" s="6">
        <v>-66.833000000000013</v>
      </c>
      <c r="I36" s="6">
        <v>-64.998999999999995</v>
      </c>
      <c r="J36" s="6">
        <v>-68.257000000000005</v>
      </c>
      <c r="K36" s="6">
        <v>-76.174999999999997</v>
      </c>
      <c r="L36" s="6">
        <v>-91.1</v>
      </c>
      <c r="M36" s="6">
        <v>-89.5</v>
      </c>
      <c r="N36" s="6">
        <v>-80.400000000000006</v>
      </c>
      <c r="O36" s="6">
        <v>-82.6</v>
      </c>
      <c r="P36" s="6">
        <v>-78.7</v>
      </c>
      <c r="Q36" s="6">
        <v>-68.3</v>
      </c>
      <c r="R36" s="6">
        <v>-56.4</v>
      </c>
      <c r="S36" s="6">
        <v>-51.9</v>
      </c>
      <c r="T36" s="6">
        <v>-45.9</v>
      </c>
      <c r="U36" s="6">
        <v>-40.9</v>
      </c>
      <c r="V36" s="6">
        <v>-27.8</v>
      </c>
      <c r="W36" s="6">
        <v>-31.3</v>
      </c>
      <c r="X36" s="6">
        <v>-30.6</v>
      </c>
      <c r="Y36" s="6">
        <v>-31.8</v>
      </c>
      <c r="Z36" s="6">
        <v>-32.5</v>
      </c>
      <c r="AA36" s="41">
        <v>-33.9</v>
      </c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</row>
    <row r="37" spans="2:38" x14ac:dyDescent="0.25">
      <c r="B37" s="38" t="s">
        <v>5</v>
      </c>
      <c r="C37" s="46">
        <v>9.4</v>
      </c>
      <c r="D37" s="46">
        <v>11.528</v>
      </c>
      <c r="E37" s="46">
        <v>12.589</v>
      </c>
      <c r="F37" s="46">
        <v>9.7320000000000011</v>
      </c>
      <c r="G37" s="46">
        <v>9.5960000000000001</v>
      </c>
      <c r="H37" s="46">
        <v>10.064</v>
      </c>
      <c r="I37" s="46">
        <v>11.17</v>
      </c>
      <c r="J37" s="46">
        <v>12.619</v>
      </c>
      <c r="K37" s="46">
        <v>11.475</v>
      </c>
      <c r="L37" s="46">
        <v>13.3</v>
      </c>
      <c r="M37" s="46">
        <v>13.9</v>
      </c>
      <c r="N37" s="46">
        <v>12.1</v>
      </c>
      <c r="O37" s="46">
        <v>9.1</v>
      </c>
      <c r="P37" s="46">
        <v>9.3000000000000007</v>
      </c>
      <c r="Q37" s="46">
        <v>11.5</v>
      </c>
      <c r="R37" s="46">
        <v>9.1</v>
      </c>
      <c r="S37" s="46">
        <v>10.4</v>
      </c>
      <c r="T37" s="46">
        <v>8.6999999999999993</v>
      </c>
      <c r="U37" s="46">
        <v>9.3000000000000007</v>
      </c>
      <c r="V37" s="46">
        <v>7.5</v>
      </c>
      <c r="W37" s="46">
        <v>8.6</v>
      </c>
      <c r="X37" s="46">
        <v>6.7</v>
      </c>
      <c r="Y37" s="92">
        <v>7.7</v>
      </c>
      <c r="Z37" s="92">
        <v>7.5</v>
      </c>
      <c r="AA37" s="92">
        <v>6.9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</row>
    <row r="38" spans="2:38" x14ac:dyDescent="0.25">
      <c r="B38" s="88" t="s">
        <v>99</v>
      </c>
      <c r="C38" s="89">
        <v>0.122</v>
      </c>
      <c r="D38" s="89">
        <v>0.1437657446437034</v>
      </c>
      <c r="E38" s="89">
        <v>0.16425505264668658</v>
      </c>
      <c r="F38" s="89">
        <v>0.12705292566385548</v>
      </c>
      <c r="G38" s="89">
        <v>0.12810038713122415</v>
      </c>
      <c r="H38" s="89">
        <v>0.13087636708844297</v>
      </c>
      <c r="I38" s="89">
        <v>0.14664758628838503</v>
      </c>
      <c r="J38" s="89">
        <v>0.15602898264009099</v>
      </c>
      <c r="K38" s="89">
        <v>0.13091842555618938</v>
      </c>
      <c r="L38" s="89">
        <v>0.127</v>
      </c>
      <c r="M38" s="89">
        <v>0.13400000000000001</v>
      </c>
      <c r="N38" s="89">
        <v>0.13100000000000001</v>
      </c>
      <c r="O38" s="89">
        <v>9.9000000000000005E-2</v>
      </c>
      <c r="P38" s="89">
        <v>0.105</v>
      </c>
      <c r="Q38" s="89">
        <v>0.14399999999999999</v>
      </c>
      <c r="R38" s="89">
        <v>0.13900000000000001</v>
      </c>
      <c r="S38" s="89">
        <v>0.16700000000000001</v>
      </c>
      <c r="T38" s="89">
        <v>0.16</v>
      </c>
      <c r="U38" s="89">
        <v>0.185</v>
      </c>
      <c r="V38" s="89">
        <v>0.21299999999999999</v>
      </c>
      <c r="W38" s="89">
        <v>0.216</v>
      </c>
      <c r="X38" s="89">
        <v>0.18</v>
      </c>
      <c r="Y38" s="89">
        <v>0.19500000000000001</v>
      </c>
      <c r="Z38" s="89">
        <v>0.189</v>
      </c>
      <c r="AA38" s="89">
        <v>0.16900000000000001</v>
      </c>
      <c r="AC38" s="89"/>
      <c r="AD38" s="89"/>
      <c r="AE38" s="89"/>
      <c r="AF38" s="89"/>
      <c r="AG38" s="89"/>
      <c r="AH38" s="89"/>
      <c r="AI38" s="89"/>
      <c r="AJ38" s="89"/>
      <c r="AK38" s="89"/>
      <c r="AL38" s="89"/>
    </row>
    <row r="39" spans="2:38" x14ac:dyDescent="0.25">
      <c r="B39" s="13" t="s">
        <v>7</v>
      </c>
      <c r="C39" s="6">
        <v>0</v>
      </c>
      <c r="D39" s="6">
        <v>0.47299999999999998</v>
      </c>
      <c r="E39" s="6">
        <v>-0.17</v>
      </c>
      <c r="F39" s="6">
        <v>1.4159999999999999</v>
      </c>
      <c r="G39" s="6">
        <v>2.1629999999999998</v>
      </c>
      <c r="H39" s="6">
        <v>-0.59599999999999997</v>
      </c>
      <c r="I39" s="6">
        <v>-0.58399999999999996</v>
      </c>
      <c r="J39" s="6">
        <v>-6.7000000000000004E-2</v>
      </c>
      <c r="K39" s="6">
        <v>-0.05</v>
      </c>
      <c r="L39" s="6">
        <v>3</v>
      </c>
      <c r="M39" s="6">
        <v>0</v>
      </c>
      <c r="N39" s="6">
        <v>2</v>
      </c>
      <c r="O39" s="6">
        <v>0</v>
      </c>
      <c r="P39" s="6">
        <v>-0.7</v>
      </c>
      <c r="Q39" s="6">
        <v>0.5</v>
      </c>
      <c r="R39" s="6">
        <v>-0.1</v>
      </c>
      <c r="S39" s="6">
        <v>0</v>
      </c>
      <c r="T39" s="6">
        <v>-1.2</v>
      </c>
      <c r="U39" s="6">
        <v>3.5</v>
      </c>
      <c r="V39" s="6">
        <v>0</v>
      </c>
      <c r="W39" s="6">
        <v>-0.1</v>
      </c>
      <c r="X39" s="6">
        <v>0</v>
      </c>
      <c r="Y39" s="41">
        <v>0</v>
      </c>
      <c r="Z39" s="41">
        <v>0</v>
      </c>
      <c r="AA39" s="41">
        <v>-0.4</v>
      </c>
      <c r="AC39" s="89"/>
      <c r="AD39" s="89"/>
      <c r="AE39" s="89"/>
      <c r="AF39" s="89"/>
      <c r="AG39" s="89"/>
      <c r="AH39" s="89"/>
      <c r="AI39" s="89"/>
      <c r="AJ39" s="89"/>
      <c r="AK39" s="89"/>
      <c r="AL39" s="89"/>
    </row>
    <row r="40" spans="2:38" x14ac:dyDescent="0.25">
      <c r="B40" s="38" t="s">
        <v>79</v>
      </c>
      <c r="C40" s="46">
        <v>9.4</v>
      </c>
      <c r="D40" s="46">
        <v>12.000999999999999</v>
      </c>
      <c r="E40" s="46">
        <v>12.419</v>
      </c>
      <c r="F40" s="46">
        <v>11.148</v>
      </c>
      <c r="G40" s="46">
        <v>11.759</v>
      </c>
      <c r="H40" s="46">
        <v>9.468</v>
      </c>
      <c r="I40" s="46">
        <v>10.585999999999999</v>
      </c>
      <c r="J40" s="46">
        <v>12.552</v>
      </c>
      <c r="K40" s="46">
        <v>11.425000000000001</v>
      </c>
      <c r="L40" s="46">
        <v>16.3</v>
      </c>
      <c r="M40" s="46">
        <v>13.9</v>
      </c>
      <c r="N40" s="46">
        <v>14</v>
      </c>
      <c r="O40" s="46">
        <v>9.1</v>
      </c>
      <c r="P40" s="46">
        <v>8.6</v>
      </c>
      <c r="Q40" s="46">
        <v>12</v>
      </c>
      <c r="R40" s="46">
        <v>9</v>
      </c>
      <c r="S40" s="46">
        <v>10.4</v>
      </c>
      <c r="T40" s="46">
        <v>7.5</v>
      </c>
      <c r="U40" s="46">
        <v>12.7</v>
      </c>
      <c r="V40" s="46">
        <v>7.5</v>
      </c>
      <c r="W40" s="46">
        <v>8.5</v>
      </c>
      <c r="X40" s="46">
        <v>6.7</v>
      </c>
      <c r="Y40" s="92">
        <v>7.7</v>
      </c>
      <c r="Z40" s="92">
        <v>7.5</v>
      </c>
      <c r="AA40" s="92">
        <v>6.5</v>
      </c>
      <c r="AC40" s="6"/>
      <c r="AD40" s="6"/>
      <c r="AE40" s="6"/>
      <c r="AF40" s="6"/>
      <c r="AG40" s="6"/>
      <c r="AH40" s="6"/>
      <c r="AI40" s="6"/>
      <c r="AJ40" s="6"/>
      <c r="AK40" s="6"/>
      <c r="AL40" s="6"/>
    </row>
    <row r="41" spans="2:38" x14ac:dyDescent="0.25">
      <c r="B41" s="13" t="s">
        <v>100</v>
      </c>
      <c r="C41" s="6">
        <v>-6.7</v>
      </c>
      <c r="D41" s="6">
        <v>-6.6820000000000004</v>
      </c>
      <c r="E41" s="6">
        <v>-6.093</v>
      </c>
      <c r="F41" s="6">
        <v>-5.8449999999999998</v>
      </c>
      <c r="G41" s="6">
        <v>-5.6050000000000004</v>
      </c>
      <c r="H41" s="6">
        <v>-5.4530000000000003</v>
      </c>
      <c r="I41" s="6">
        <v>-5.9829999999999997</v>
      </c>
      <c r="J41" s="6">
        <v>-5.157</v>
      </c>
      <c r="K41" s="6">
        <v>-5.3140000000000001</v>
      </c>
      <c r="L41" s="6">
        <v>-5.4</v>
      </c>
      <c r="M41" s="6">
        <v>-5</v>
      </c>
      <c r="N41" s="6">
        <v>-4.8</v>
      </c>
      <c r="O41" s="6">
        <v>-4.4000000000000004</v>
      </c>
      <c r="P41" s="6">
        <v>-5</v>
      </c>
      <c r="Q41" s="6">
        <v>-4.3</v>
      </c>
      <c r="R41" s="6">
        <v>-3.7</v>
      </c>
      <c r="S41" s="6">
        <v>-3.6</v>
      </c>
      <c r="T41" s="6">
        <v>-3.5</v>
      </c>
      <c r="U41" s="6">
        <v>-3.2</v>
      </c>
      <c r="V41" s="6">
        <v>-2.9</v>
      </c>
      <c r="W41" s="6">
        <v>-2.7</v>
      </c>
      <c r="X41" s="6">
        <v>-2.8</v>
      </c>
      <c r="Y41" s="41">
        <v>-2.8</v>
      </c>
      <c r="Z41" s="41">
        <v>-2.9</v>
      </c>
      <c r="AA41" s="41">
        <v>-2.9</v>
      </c>
      <c r="AC41" s="6"/>
      <c r="AD41" s="6"/>
      <c r="AE41" s="6"/>
      <c r="AF41" s="6"/>
      <c r="AG41" s="6"/>
      <c r="AH41" s="6"/>
      <c r="AI41" s="6"/>
      <c r="AJ41" s="6"/>
      <c r="AK41" s="6"/>
      <c r="AL41" s="6"/>
    </row>
    <row r="42" spans="2:38" x14ac:dyDescent="0.25">
      <c r="B42" s="13" t="s">
        <v>161</v>
      </c>
      <c r="C42" s="111">
        <v>1377</v>
      </c>
      <c r="D42" s="111">
        <f>1403-57</f>
        <v>1346</v>
      </c>
      <c r="E42" s="111">
        <v>1368</v>
      </c>
      <c r="F42" s="111">
        <v>1353</v>
      </c>
      <c r="G42" s="111">
        <v>1353</v>
      </c>
      <c r="H42" s="111">
        <v>1338</v>
      </c>
      <c r="I42" s="111">
        <v>1304</v>
      </c>
      <c r="J42" s="111">
        <v>1316</v>
      </c>
      <c r="K42" s="111">
        <v>1323</v>
      </c>
      <c r="L42" s="47" t="s">
        <v>40</v>
      </c>
      <c r="M42" s="47" t="s">
        <v>40</v>
      </c>
      <c r="N42" s="47" t="s">
        <v>40</v>
      </c>
      <c r="O42" s="47" t="s">
        <v>40</v>
      </c>
      <c r="P42" s="47" t="s">
        <v>40</v>
      </c>
      <c r="Q42" s="47" t="s">
        <v>40</v>
      </c>
      <c r="R42" s="47" t="s">
        <v>40</v>
      </c>
      <c r="S42" s="47" t="s">
        <v>40</v>
      </c>
      <c r="T42" s="47" t="s">
        <v>40</v>
      </c>
      <c r="U42" s="47" t="s">
        <v>40</v>
      </c>
      <c r="V42" s="47" t="s">
        <v>40</v>
      </c>
      <c r="W42" s="47" t="s">
        <v>40</v>
      </c>
      <c r="X42" s="47" t="s">
        <v>40</v>
      </c>
      <c r="Y42" s="47" t="s">
        <v>40</v>
      </c>
      <c r="Z42" s="47" t="s">
        <v>40</v>
      </c>
      <c r="AA42" s="47" t="s">
        <v>40</v>
      </c>
      <c r="AC42" s="6"/>
      <c r="AD42" s="6"/>
      <c r="AE42" s="6"/>
      <c r="AF42" s="6"/>
      <c r="AG42" s="6"/>
      <c r="AH42" s="6"/>
      <c r="AI42" s="6"/>
      <c r="AJ42" s="6"/>
      <c r="AK42" s="6"/>
      <c r="AL42" s="6"/>
    </row>
    <row r="43" spans="2:38" x14ac:dyDescent="0.25">
      <c r="AC43" s="6"/>
      <c r="AD43" s="6"/>
      <c r="AE43" s="6"/>
      <c r="AF43" s="6"/>
      <c r="AG43" s="6"/>
      <c r="AH43" s="6"/>
      <c r="AI43" s="6"/>
      <c r="AJ43" s="6"/>
      <c r="AK43" s="6"/>
      <c r="AL43" s="6"/>
    </row>
    <row r="44" spans="2:38" x14ac:dyDescent="0.25">
      <c r="B44" s="38" t="s">
        <v>101</v>
      </c>
      <c r="AC44" s="6"/>
      <c r="AD44" s="6"/>
      <c r="AE44" s="6"/>
      <c r="AF44" s="6"/>
      <c r="AG44" s="6"/>
      <c r="AH44" s="6"/>
      <c r="AI44" s="6"/>
      <c r="AJ44" s="6"/>
      <c r="AK44" s="6"/>
      <c r="AL44" s="6"/>
    </row>
    <row r="45" spans="2:38" x14ac:dyDescent="0.25">
      <c r="B45" s="13" t="s">
        <v>95</v>
      </c>
      <c r="C45" s="6">
        <v>14.2</v>
      </c>
      <c r="D45" s="6">
        <v>13.614000000000001</v>
      </c>
      <c r="E45" s="6">
        <v>12.3</v>
      </c>
      <c r="F45" s="6">
        <v>14.1</v>
      </c>
      <c r="G45" s="6">
        <v>12.5</v>
      </c>
      <c r="H45" s="6">
        <v>12.1</v>
      </c>
      <c r="I45" s="6">
        <v>13.6</v>
      </c>
      <c r="J45" s="6">
        <v>16.5</v>
      </c>
      <c r="K45" s="6">
        <v>15.5</v>
      </c>
      <c r="L45" s="6">
        <v>15.2</v>
      </c>
      <c r="M45" s="6">
        <v>18.3</v>
      </c>
      <c r="N45" s="6">
        <v>18.2</v>
      </c>
      <c r="O45" s="6">
        <v>11.4</v>
      </c>
      <c r="P45" s="6">
        <v>8.6999999999999993</v>
      </c>
      <c r="Q45" s="6">
        <v>5.9</v>
      </c>
      <c r="R45" s="6">
        <v>6.7</v>
      </c>
      <c r="S45" s="6">
        <v>2.7</v>
      </c>
      <c r="T45" s="6">
        <v>2.2000000000000002</v>
      </c>
      <c r="U45" s="6">
        <v>1.6</v>
      </c>
      <c r="V45" s="6">
        <v>1.4</v>
      </c>
      <c r="W45" s="6">
        <v>1.1000000000000001</v>
      </c>
      <c r="X45" s="6">
        <v>0.8</v>
      </c>
      <c r="Y45" s="6">
        <v>0.9</v>
      </c>
      <c r="Z45" s="41">
        <v>0.8</v>
      </c>
      <c r="AA45" s="41">
        <v>0</v>
      </c>
      <c r="AC45" s="6"/>
      <c r="AD45" s="6"/>
      <c r="AE45" s="6"/>
      <c r="AF45" s="6"/>
      <c r="AG45" s="6"/>
      <c r="AH45" s="6"/>
      <c r="AI45" s="6"/>
      <c r="AJ45" s="6"/>
      <c r="AK45" s="6"/>
      <c r="AL45" s="6"/>
    </row>
    <row r="46" spans="2:38" x14ac:dyDescent="0.25">
      <c r="B46" s="88" t="s">
        <v>96</v>
      </c>
      <c r="C46" s="39">
        <v>2.9</v>
      </c>
      <c r="D46" s="39">
        <v>4.1150000000000002</v>
      </c>
      <c r="E46" s="39">
        <v>4.3</v>
      </c>
      <c r="F46" s="39">
        <v>2.6</v>
      </c>
      <c r="G46" s="39">
        <v>1.1000000000000001</v>
      </c>
      <c r="H46" s="39">
        <v>2.9</v>
      </c>
      <c r="I46" s="39">
        <v>2.8</v>
      </c>
      <c r="J46" s="39">
        <v>3.1</v>
      </c>
      <c r="K46" s="39">
        <v>3</v>
      </c>
      <c r="L46" s="39">
        <v>0.6</v>
      </c>
      <c r="M46" s="39">
        <v>0</v>
      </c>
      <c r="N46" s="39">
        <v>0</v>
      </c>
      <c r="O46" s="39">
        <v>0.2</v>
      </c>
      <c r="P46" s="39">
        <v>0.3</v>
      </c>
      <c r="Q46" s="39">
        <v>0.2</v>
      </c>
      <c r="R46" s="39">
        <v>0</v>
      </c>
      <c r="S46" s="39">
        <v>0.1</v>
      </c>
      <c r="T46" s="39">
        <v>0.2</v>
      </c>
      <c r="U46" s="6">
        <v>0</v>
      </c>
      <c r="V46" s="39">
        <v>0</v>
      </c>
      <c r="W46" s="39">
        <v>0</v>
      </c>
      <c r="X46" s="39">
        <v>0</v>
      </c>
      <c r="Y46" s="39">
        <v>0.1</v>
      </c>
      <c r="Z46" s="41">
        <v>0</v>
      </c>
      <c r="AA46" s="41">
        <v>0</v>
      </c>
      <c r="AC46" s="7"/>
      <c r="AD46" s="6"/>
      <c r="AE46" s="6"/>
      <c r="AF46" s="6"/>
      <c r="AG46" s="7"/>
      <c r="AH46" s="6"/>
      <c r="AI46" s="6"/>
      <c r="AJ46" s="6"/>
      <c r="AK46" s="6"/>
      <c r="AL46" s="6"/>
    </row>
    <row r="47" spans="2:38" x14ac:dyDescent="0.25">
      <c r="B47" s="88" t="s">
        <v>97</v>
      </c>
      <c r="C47" s="39">
        <v>11.3</v>
      </c>
      <c r="D47" s="39">
        <v>9.4990000000000006</v>
      </c>
      <c r="E47" s="39">
        <v>8</v>
      </c>
      <c r="F47" s="39">
        <v>11.5</v>
      </c>
      <c r="G47" s="39">
        <v>11.3</v>
      </c>
      <c r="H47" s="39">
        <v>9.3000000000000007</v>
      </c>
      <c r="I47" s="39">
        <v>10.8</v>
      </c>
      <c r="J47" s="39">
        <v>13.4</v>
      </c>
      <c r="K47" s="39">
        <v>12.5</v>
      </c>
      <c r="L47" s="39">
        <v>14.6</v>
      </c>
      <c r="M47" s="39">
        <v>18.3</v>
      </c>
      <c r="N47" s="39">
        <v>18.2</v>
      </c>
      <c r="O47" s="39">
        <v>11.3</v>
      </c>
      <c r="P47" s="39">
        <v>8.4</v>
      </c>
      <c r="Q47" s="39">
        <v>5.7</v>
      </c>
      <c r="R47" s="39">
        <v>6.7</v>
      </c>
      <c r="S47" s="39">
        <v>2.7</v>
      </c>
      <c r="T47" s="39">
        <v>2</v>
      </c>
      <c r="U47" s="39">
        <v>1.6</v>
      </c>
      <c r="V47" s="39">
        <v>1.4</v>
      </c>
      <c r="W47" s="39">
        <v>1.1000000000000001</v>
      </c>
      <c r="X47" s="39">
        <v>0.8</v>
      </c>
      <c r="Y47" s="39">
        <v>0.8</v>
      </c>
      <c r="Z47" s="91">
        <v>0.8</v>
      </c>
      <c r="AA47" s="91">
        <v>0</v>
      </c>
      <c r="AB47" s="39"/>
      <c r="AC47" s="7"/>
      <c r="AD47" s="6"/>
      <c r="AE47" s="6"/>
      <c r="AF47" s="6"/>
      <c r="AG47" s="6"/>
      <c r="AH47" s="6"/>
      <c r="AI47" s="6"/>
      <c r="AJ47" s="6"/>
      <c r="AK47" s="6"/>
      <c r="AL47" s="6"/>
    </row>
    <row r="48" spans="2:38" x14ac:dyDescent="0.25">
      <c r="B48" s="13" t="s">
        <v>98</v>
      </c>
      <c r="C48" s="6">
        <v>-15.3</v>
      </c>
      <c r="D48" s="6">
        <v>-14.701000000000001</v>
      </c>
      <c r="E48" s="6">
        <v>-13.8</v>
      </c>
      <c r="F48" s="6">
        <v>-14.6</v>
      </c>
      <c r="G48" s="6">
        <v>-14.2</v>
      </c>
      <c r="H48" s="6">
        <v>-14.1</v>
      </c>
      <c r="I48" s="6">
        <v>-14.3</v>
      </c>
      <c r="J48" s="6">
        <v>-17.5</v>
      </c>
      <c r="K48" s="6">
        <v>-15</v>
      </c>
      <c r="L48" s="6">
        <v>-16.600000000000001</v>
      </c>
      <c r="M48" s="6">
        <v>-17.399999999999999</v>
      </c>
      <c r="N48" s="6">
        <v>-16.3</v>
      </c>
      <c r="O48" s="6">
        <v>-10.3</v>
      </c>
      <c r="P48" s="6">
        <v>-8.6999999999999993</v>
      </c>
      <c r="Q48" s="6">
        <v>-6.1</v>
      </c>
      <c r="R48" s="6">
        <v>-5.9</v>
      </c>
      <c r="S48" s="6">
        <v>-2.8</v>
      </c>
      <c r="T48" s="6">
        <v>-2.8</v>
      </c>
      <c r="U48" s="6">
        <v>-1.8</v>
      </c>
      <c r="V48" s="6">
        <v>-1.6</v>
      </c>
      <c r="W48" s="6">
        <v>-1.4</v>
      </c>
      <c r="X48" s="6">
        <v>-1.2</v>
      </c>
      <c r="Y48" s="6">
        <v>-1</v>
      </c>
      <c r="Z48" s="41">
        <v>-1</v>
      </c>
      <c r="AA48" s="41">
        <v>-0.2</v>
      </c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</row>
    <row r="49" spans="2:38" x14ac:dyDescent="0.25">
      <c r="B49" s="38" t="s">
        <v>5</v>
      </c>
      <c r="C49" s="46">
        <v>-1.1000000000000001</v>
      </c>
      <c r="D49" s="46">
        <v>-1.087</v>
      </c>
      <c r="E49" s="46">
        <v>-1.5</v>
      </c>
      <c r="F49" s="46">
        <v>-0.5</v>
      </c>
      <c r="G49" s="46">
        <v>-1.8</v>
      </c>
      <c r="H49" s="46">
        <v>-2</v>
      </c>
      <c r="I49" s="46">
        <v>-0.7</v>
      </c>
      <c r="J49" s="46">
        <v>-1</v>
      </c>
      <c r="K49" s="46">
        <v>0.5</v>
      </c>
      <c r="L49" s="46">
        <v>-1.4</v>
      </c>
      <c r="M49" s="46">
        <v>0.9</v>
      </c>
      <c r="N49" s="46">
        <v>1.9</v>
      </c>
      <c r="O49" s="46">
        <v>1.1000000000000001</v>
      </c>
      <c r="P49" s="46">
        <v>-0.1</v>
      </c>
      <c r="Q49" s="46">
        <v>-0.1</v>
      </c>
      <c r="R49" s="46">
        <v>0.8</v>
      </c>
      <c r="S49" s="46">
        <v>0</v>
      </c>
      <c r="T49" s="46">
        <v>-0.6</v>
      </c>
      <c r="U49" s="46">
        <v>-0.3</v>
      </c>
      <c r="V49" s="46">
        <v>-0.2</v>
      </c>
      <c r="W49" s="46">
        <v>-0.3</v>
      </c>
      <c r="X49" s="46">
        <v>-0.3</v>
      </c>
      <c r="Y49" s="46">
        <v>-0.1</v>
      </c>
      <c r="Z49" s="92">
        <v>-0.2</v>
      </c>
      <c r="AA49" s="92">
        <v>-0.2</v>
      </c>
      <c r="AC49" s="6"/>
      <c r="AD49" s="6"/>
      <c r="AE49" s="6"/>
      <c r="AF49" s="6"/>
      <c r="AG49" s="6"/>
      <c r="AH49" s="6"/>
      <c r="AI49" s="6"/>
      <c r="AJ49" s="6"/>
      <c r="AK49" s="6"/>
      <c r="AL49" s="6"/>
    </row>
    <row r="50" spans="2:38" x14ac:dyDescent="0.25">
      <c r="B50" s="88" t="s">
        <v>99</v>
      </c>
      <c r="C50" s="89">
        <v>7.8E-2</v>
      </c>
      <c r="D50" s="89">
        <v>-7.984427794916997E-2</v>
      </c>
      <c r="E50" s="89">
        <v>-0.122</v>
      </c>
      <c r="F50" s="89">
        <v>-3.5999999999999997E-2</v>
      </c>
      <c r="G50" s="89">
        <v>-0.14199999999999999</v>
      </c>
      <c r="H50" s="89">
        <v>-0.16200000000000001</v>
      </c>
      <c r="I50" s="89">
        <v>-5.3999999999999999E-2</v>
      </c>
      <c r="J50" s="89">
        <v>-5.8000000000000003E-2</v>
      </c>
      <c r="K50" s="89">
        <v>3.1E-2</v>
      </c>
      <c r="L50" s="89">
        <v>-9.0999999999999998E-2</v>
      </c>
      <c r="M50" s="89">
        <v>4.8000000000000001E-2</v>
      </c>
      <c r="N50" s="89">
        <v>0.105</v>
      </c>
      <c r="O50" s="89">
        <v>9.5000000000000001E-2</v>
      </c>
      <c r="P50" s="89">
        <v>-0.01</v>
      </c>
      <c r="Q50" s="89">
        <v>-2.3E-2</v>
      </c>
      <c r="R50" s="89">
        <v>0.125</v>
      </c>
      <c r="S50" s="93">
        <v>-8.0000000000000002E-3</v>
      </c>
      <c r="T50" s="93">
        <v>-0.251</v>
      </c>
      <c r="U50" s="93">
        <v>-0.161</v>
      </c>
      <c r="V50" s="93">
        <v>-0.12</v>
      </c>
      <c r="W50" s="93">
        <v>-0.22800000000000001</v>
      </c>
      <c r="X50" s="93">
        <v>-0.41399999999999998</v>
      </c>
      <c r="Y50" s="93">
        <v>-0.159</v>
      </c>
      <c r="Z50" s="93">
        <v>-0.30599999999999999</v>
      </c>
      <c r="AA50" s="125" t="s">
        <v>103</v>
      </c>
      <c r="AB50" s="39"/>
      <c r="AD50" s="93"/>
      <c r="AE50" s="93"/>
      <c r="AF50" s="93"/>
      <c r="AG50" s="93"/>
      <c r="AH50" s="93"/>
      <c r="AI50" s="93"/>
      <c r="AJ50" s="93"/>
      <c r="AK50" s="93"/>
      <c r="AL50" s="93"/>
    </row>
    <row r="51" spans="2:38" x14ac:dyDescent="0.25">
      <c r="B51" s="13" t="s">
        <v>7</v>
      </c>
      <c r="C51" s="47">
        <v>0</v>
      </c>
      <c r="D51" s="47">
        <v>-9.4E-2</v>
      </c>
      <c r="E51" s="47" t="s">
        <v>40</v>
      </c>
      <c r="F51" s="6">
        <v>-0.3</v>
      </c>
      <c r="G51" s="6">
        <v>0</v>
      </c>
      <c r="H51" s="6">
        <v>-0.2</v>
      </c>
      <c r="I51" s="6">
        <v>0</v>
      </c>
      <c r="J51" s="6">
        <v>0</v>
      </c>
      <c r="K51" s="6">
        <v>0</v>
      </c>
      <c r="L51" s="6">
        <v>1.1000000000000001</v>
      </c>
      <c r="M51" s="6">
        <v>-0.2</v>
      </c>
      <c r="N51" s="6">
        <v>-0.7</v>
      </c>
      <c r="O51" s="6">
        <v>-0.1</v>
      </c>
      <c r="P51" s="6">
        <v>-0.2</v>
      </c>
      <c r="Q51" s="6">
        <v>-0.1</v>
      </c>
      <c r="R51" s="6">
        <v>-0.1</v>
      </c>
      <c r="S51" s="6">
        <v>0</v>
      </c>
      <c r="T51" s="6">
        <v>0</v>
      </c>
      <c r="U51" s="6">
        <v>0</v>
      </c>
      <c r="V51" s="6">
        <v>0</v>
      </c>
      <c r="W51" s="6">
        <v>-0.1</v>
      </c>
      <c r="X51" s="6">
        <v>-0.1</v>
      </c>
      <c r="Y51" s="6">
        <v>0</v>
      </c>
      <c r="Z51" s="41">
        <v>0</v>
      </c>
      <c r="AA51" s="41">
        <v>-0.1</v>
      </c>
      <c r="AC51" s="89"/>
      <c r="AD51" s="93"/>
      <c r="AE51" s="93"/>
      <c r="AF51" s="93"/>
      <c r="AG51" s="93"/>
      <c r="AH51" s="93"/>
      <c r="AI51" s="93"/>
      <c r="AJ51" s="93"/>
      <c r="AK51" s="93"/>
      <c r="AL51" s="6"/>
    </row>
    <row r="52" spans="2:38" x14ac:dyDescent="0.25">
      <c r="B52" s="38" t="s">
        <v>79</v>
      </c>
      <c r="C52" s="46">
        <v>-1.1000000000000001</v>
      </c>
      <c r="D52" s="46">
        <v>-1.181</v>
      </c>
      <c r="E52" s="46">
        <v>-1.5</v>
      </c>
      <c r="F52" s="46">
        <v>-0.8</v>
      </c>
      <c r="G52" s="46">
        <v>-1.8</v>
      </c>
      <c r="H52" s="46">
        <v>-2.1</v>
      </c>
      <c r="I52" s="46">
        <v>-0.7</v>
      </c>
      <c r="J52" s="46">
        <v>-1</v>
      </c>
      <c r="K52" s="46">
        <v>0.5</v>
      </c>
      <c r="L52" s="46">
        <v>-0.3</v>
      </c>
      <c r="M52" s="46">
        <v>0.6</v>
      </c>
      <c r="N52" s="46">
        <v>1.2</v>
      </c>
      <c r="O52" s="46">
        <v>1</v>
      </c>
      <c r="P52" s="46">
        <v>-0.2</v>
      </c>
      <c r="Q52" s="46">
        <v>-0.2</v>
      </c>
      <c r="R52" s="46">
        <v>0.8</v>
      </c>
      <c r="S52" s="46">
        <v>0</v>
      </c>
      <c r="T52" s="46">
        <v>-0.6</v>
      </c>
      <c r="U52" s="46">
        <v>-0.3</v>
      </c>
      <c r="V52" s="46">
        <v>-0.2</v>
      </c>
      <c r="W52" s="46">
        <v>-0.3</v>
      </c>
      <c r="X52" s="46">
        <v>-0.4</v>
      </c>
      <c r="Y52" s="46">
        <v>-0.1</v>
      </c>
      <c r="Z52" s="92">
        <v>-0.3</v>
      </c>
      <c r="AA52" s="92">
        <v>-0.3</v>
      </c>
      <c r="AC52" s="6"/>
      <c r="AD52" s="6"/>
      <c r="AE52" s="6"/>
      <c r="AF52" s="6"/>
      <c r="AG52" s="6"/>
      <c r="AH52" s="6"/>
      <c r="AI52" s="6"/>
      <c r="AJ52" s="6"/>
      <c r="AK52" s="6"/>
      <c r="AL52" s="6"/>
    </row>
    <row r="53" spans="2:38" x14ac:dyDescent="0.25">
      <c r="B53" s="13" t="s">
        <v>100</v>
      </c>
      <c r="C53" s="6">
        <v>-0.9</v>
      </c>
      <c r="D53" s="6">
        <v>-1.792</v>
      </c>
      <c r="E53" s="6">
        <v>-0.8</v>
      </c>
      <c r="F53" s="6">
        <v>-0.7</v>
      </c>
      <c r="G53" s="6">
        <v>-0.9</v>
      </c>
      <c r="H53" s="6">
        <v>-1</v>
      </c>
      <c r="I53" s="6">
        <v>-0.6</v>
      </c>
      <c r="J53" s="6">
        <v>-0.6</v>
      </c>
      <c r="K53" s="6">
        <v>-0.6</v>
      </c>
      <c r="L53" s="6">
        <v>-0.5</v>
      </c>
      <c r="M53" s="6">
        <v>-0.5</v>
      </c>
      <c r="N53" s="6">
        <v>-0.4</v>
      </c>
      <c r="O53" s="6">
        <v>-0.4</v>
      </c>
      <c r="P53" s="6">
        <v>-0.3</v>
      </c>
      <c r="Q53" s="6">
        <v>-0.3</v>
      </c>
      <c r="R53" s="6">
        <v>-0.2</v>
      </c>
      <c r="S53" s="6">
        <v>-0.2</v>
      </c>
      <c r="T53" s="6">
        <v>-0.2</v>
      </c>
      <c r="U53" s="6">
        <v>-0.1</v>
      </c>
      <c r="V53" s="6">
        <v>-0.1</v>
      </c>
      <c r="W53" s="6">
        <v>0</v>
      </c>
      <c r="X53" s="6">
        <v>0</v>
      </c>
      <c r="Y53" s="6">
        <v>0</v>
      </c>
      <c r="Z53" s="41">
        <v>0</v>
      </c>
      <c r="AA53" s="41">
        <v>0</v>
      </c>
      <c r="AC53" s="6"/>
      <c r="AD53" s="6"/>
      <c r="AE53" s="6"/>
      <c r="AF53" s="6"/>
      <c r="AG53" s="6"/>
      <c r="AH53" s="6"/>
      <c r="AI53" s="6"/>
      <c r="AJ53" s="6"/>
      <c r="AK53" s="6"/>
      <c r="AL53" s="6"/>
    </row>
    <row r="54" spans="2:38" x14ac:dyDescent="0.25">
      <c r="B54" s="13" t="s">
        <v>161</v>
      </c>
      <c r="C54" s="111">
        <v>147</v>
      </c>
      <c r="D54" s="111">
        <v>139</v>
      </c>
      <c r="E54" s="111">
        <v>133</v>
      </c>
      <c r="F54" s="111">
        <v>134</v>
      </c>
      <c r="G54" s="111">
        <v>119</v>
      </c>
      <c r="H54" s="111">
        <v>106</v>
      </c>
      <c r="I54" s="111">
        <v>112</v>
      </c>
      <c r="J54" s="111">
        <v>115</v>
      </c>
      <c r="K54" s="111">
        <v>121</v>
      </c>
      <c r="L54" s="47" t="s">
        <v>40</v>
      </c>
      <c r="M54" s="47" t="s">
        <v>40</v>
      </c>
      <c r="N54" s="47" t="s">
        <v>40</v>
      </c>
      <c r="O54" s="47" t="s">
        <v>40</v>
      </c>
      <c r="P54" s="47" t="s">
        <v>40</v>
      </c>
      <c r="Q54" s="47" t="s">
        <v>40</v>
      </c>
      <c r="R54" s="47" t="s">
        <v>40</v>
      </c>
      <c r="S54" s="47" t="s">
        <v>40</v>
      </c>
      <c r="T54" s="47" t="s">
        <v>40</v>
      </c>
      <c r="U54" s="47" t="s">
        <v>40</v>
      </c>
      <c r="V54" s="47" t="s">
        <v>40</v>
      </c>
      <c r="W54" s="47" t="s">
        <v>40</v>
      </c>
      <c r="X54" s="47" t="s">
        <v>40</v>
      </c>
      <c r="Y54" s="47" t="s">
        <v>40</v>
      </c>
      <c r="Z54" s="47" t="s">
        <v>40</v>
      </c>
      <c r="AA54" s="47" t="s">
        <v>40</v>
      </c>
      <c r="AC54" s="6"/>
      <c r="AD54" s="6"/>
      <c r="AE54" s="6"/>
      <c r="AF54" s="6"/>
      <c r="AG54" s="6"/>
      <c r="AH54" s="6"/>
      <c r="AI54" s="6"/>
      <c r="AJ54" s="6"/>
      <c r="AK54" s="6"/>
      <c r="AL54" s="6"/>
    </row>
    <row r="56" spans="2:38" x14ac:dyDescent="0.25">
      <c r="B56" s="126" t="s">
        <v>188</v>
      </c>
    </row>
  </sheetData>
  <phoneticPr fontId="32" type="noConversion"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A706A-C571-4D14-B6B7-271E473B4346}">
  <sheetPr codeName="Sheet16"/>
  <dimension ref="A1:AL56"/>
  <sheetViews>
    <sheetView showGridLines="0" topLeftCell="A10" workbookViewId="0">
      <selection activeCell="D38" sqref="D38"/>
    </sheetView>
  </sheetViews>
  <sheetFormatPr defaultColWidth="8.5703125" defaultRowHeight="15" x14ac:dyDescent="0.25"/>
  <cols>
    <col min="1" max="1" width="17.5703125" style="13" customWidth="1"/>
    <col min="2" max="2" width="59.42578125" style="13" customWidth="1"/>
    <col min="3" max="3" width="10.42578125" style="5" bestFit="1" customWidth="1"/>
    <col min="4" max="7" width="8.5703125" style="5"/>
    <col min="8" max="8" width="8.5703125" style="13"/>
    <col min="9" max="20" width="8.5703125" style="5"/>
    <col min="21" max="21" width="8.5703125" style="6"/>
    <col min="22" max="22" width="8.5703125" style="5"/>
    <col min="23" max="23" width="8.5703125" style="13"/>
    <col min="24" max="24" width="8.5703125" style="5"/>
    <col min="25" max="25" width="9.5703125" style="13" bestFit="1" customWidth="1"/>
    <col min="26" max="16384" width="8.5703125" style="13"/>
  </cols>
  <sheetData>
    <row r="1" spans="1:38" ht="45" customHeight="1" x14ac:dyDescent="0.25"/>
    <row r="2" spans="1:38" s="27" customFormat="1" ht="21" x14ac:dyDescent="0.35">
      <c r="B2" s="27" t="s">
        <v>83</v>
      </c>
      <c r="C2" s="20"/>
      <c r="D2" s="20"/>
      <c r="E2" s="20"/>
      <c r="F2" s="20"/>
      <c r="G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94"/>
      <c r="V2" s="20"/>
      <c r="X2" s="20"/>
    </row>
    <row r="5" spans="1:38" x14ac:dyDescent="0.25">
      <c r="B5" s="88" t="s">
        <v>68</v>
      </c>
    </row>
    <row r="6" spans="1:38" x14ac:dyDescent="0.25">
      <c r="B6" s="86" t="s">
        <v>10</v>
      </c>
      <c r="C6" s="16" t="s">
        <v>197</v>
      </c>
      <c r="D6" s="16" t="s">
        <v>174</v>
      </c>
      <c r="E6" s="16" t="s">
        <v>172</v>
      </c>
      <c r="F6" s="16" t="s">
        <v>148</v>
      </c>
      <c r="G6" s="16" t="s">
        <v>144</v>
      </c>
      <c r="H6" s="16" t="s">
        <v>143</v>
      </c>
      <c r="I6" s="16" t="s">
        <v>141</v>
      </c>
      <c r="J6" s="16" t="s">
        <v>138</v>
      </c>
      <c r="K6" s="16" t="s">
        <v>136</v>
      </c>
      <c r="L6" s="16" t="s">
        <v>134</v>
      </c>
      <c r="M6" s="16" t="s">
        <v>133</v>
      </c>
      <c r="N6" s="16" t="s">
        <v>132</v>
      </c>
      <c r="O6" s="16" t="s">
        <v>131</v>
      </c>
      <c r="P6" s="16" t="s">
        <v>130</v>
      </c>
      <c r="Q6" s="16" t="s">
        <v>104</v>
      </c>
      <c r="R6" s="16" t="s">
        <v>84</v>
      </c>
      <c r="S6" s="16" t="s">
        <v>85</v>
      </c>
      <c r="T6" s="16" t="s">
        <v>86</v>
      </c>
      <c r="U6" s="95" t="s">
        <v>87</v>
      </c>
      <c r="V6" s="16" t="s">
        <v>88</v>
      </c>
      <c r="W6" s="16" t="s">
        <v>89</v>
      </c>
      <c r="X6" s="16" t="s">
        <v>90</v>
      </c>
      <c r="Y6" s="16" t="s">
        <v>91</v>
      </c>
      <c r="Z6" s="16" t="s">
        <v>92</v>
      </c>
      <c r="AA6" s="16" t="s">
        <v>93</v>
      </c>
    </row>
    <row r="8" spans="1:38" ht="15.75" x14ac:dyDescent="0.25">
      <c r="B8" s="38" t="s">
        <v>94</v>
      </c>
      <c r="C8" s="36"/>
      <c r="D8" s="36"/>
      <c r="E8" s="36"/>
      <c r="F8" s="36"/>
      <c r="G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96"/>
      <c r="V8" s="36"/>
      <c r="X8" s="36"/>
      <c r="AF8" s="38"/>
    </row>
    <row r="9" spans="1:38" x14ac:dyDescent="0.25">
      <c r="B9" s="13" t="s">
        <v>95</v>
      </c>
      <c r="C9" s="6">
        <v>72.599999999999994</v>
      </c>
      <c r="D9" s="6">
        <v>310.202</v>
      </c>
      <c r="E9" s="6">
        <v>242</v>
      </c>
      <c r="F9" s="6">
        <v>162.80000000000001</v>
      </c>
      <c r="G9" s="6">
        <v>72.2</v>
      </c>
      <c r="H9" s="6">
        <v>338.1</v>
      </c>
      <c r="I9" s="6">
        <v>260.8</v>
      </c>
      <c r="J9" s="6">
        <v>179</v>
      </c>
      <c r="K9" s="6">
        <v>93.5</v>
      </c>
      <c r="L9" s="6">
        <v>418</v>
      </c>
      <c r="M9" s="6">
        <v>330.4</v>
      </c>
      <c r="N9" s="6">
        <v>225.9</v>
      </c>
      <c r="O9" s="6">
        <v>100.4</v>
      </c>
      <c r="P9" s="6">
        <v>347.9</v>
      </c>
      <c r="Q9" s="6">
        <v>255</v>
      </c>
      <c r="R9" s="6">
        <v>165.6</v>
      </c>
      <c r="S9" s="6">
        <v>64.2</v>
      </c>
      <c r="T9" s="6">
        <v>191.2</v>
      </c>
      <c r="U9" s="6">
        <v>140.80000000000001</v>
      </c>
      <c r="V9" s="6">
        <v>96.1</v>
      </c>
      <c r="W9" s="6">
        <v>49.8</v>
      </c>
      <c r="X9" s="6">
        <v>206.7</v>
      </c>
      <c r="Y9" s="41">
        <v>159.6</v>
      </c>
      <c r="Z9" s="41">
        <v>106.9</v>
      </c>
      <c r="AA9" s="41">
        <v>54.7</v>
      </c>
      <c r="AC9" s="6"/>
      <c r="AD9" s="6"/>
      <c r="AE9" s="6"/>
      <c r="AF9" s="6"/>
      <c r="AG9" s="6"/>
      <c r="AH9" s="6"/>
      <c r="AI9" s="6"/>
      <c r="AJ9" s="6"/>
      <c r="AK9" s="6"/>
      <c r="AL9" s="6"/>
    </row>
    <row r="10" spans="1:38" s="88" customFormat="1" x14ac:dyDescent="0.25">
      <c r="A10" s="13"/>
      <c r="B10" s="88" t="s">
        <v>96</v>
      </c>
      <c r="C10" s="39">
        <v>34.299999999999997</v>
      </c>
      <c r="D10" s="39">
        <v>136.53299999999999</v>
      </c>
      <c r="E10" s="39">
        <v>104</v>
      </c>
      <c r="F10" s="39">
        <v>69.3</v>
      </c>
      <c r="G10" s="39">
        <v>30.2</v>
      </c>
      <c r="H10" s="6">
        <v>129</v>
      </c>
      <c r="I10" s="39">
        <v>102.3</v>
      </c>
      <c r="J10" s="39">
        <v>71</v>
      </c>
      <c r="K10" s="39">
        <v>38.4</v>
      </c>
      <c r="L10" s="6">
        <v>142</v>
      </c>
      <c r="M10" s="6">
        <v>107.2</v>
      </c>
      <c r="N10" s="6">
        <v>71.8</v>
      </c>
      <c r="O10" s="6">
        <v>31.9</v>
      </c>
      <c r="P10" s="6">
        <v>104.6</v>
      </c>
      <c r="Q10" s="39">
        <v>78.599999999999994</v>
      </c>
      <c r="R10" s="39">
        <v>51.5</v>
      </c>
      <c r="S10" s="39">
        <v>19.8</v>
      </c>
      <c r="T10" s="39">
        <v>56.5</v>
      </c>
      <c r="U10" s="39">
        <v>42.5</v>
      </c>
      <c r="V10" s="39">
        <v>33</v>
      </c>
      <c r="W10" s="39">
        <v>17</v>
      </c>
      <c r="X10" s="39">
        <v>71.599999999999994</v>
      </c>
      <c r="Y10" s="91">
        <v>59.1</v>
      </c>
      <c r="Z10" s="91">
        <v>40.1</v>
      </c>
      <c r="AA10" s="91">
        <v>23.2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</row>
    <row r="11" spans="1:38" s="88" customFormat="1" x14ac:dyDescent="0.25">
      <c r="A11" s="13"/>
      <c r="B11" s="88" t="s">
        <v>97</v>
      </c>
      <c r="C11" s="39">
        <v>38.299999999999997</v>
      </c>
      <c r="D11" s="39">
        <v>173.66900000000001</v>
      </c>
      <c r="E11" s="39">
        <v>138</v>
      </c>
      <c r="F11" s="39">
        <v>93.5</v>
      </c>
      <c r="G11" s="39">
        <v>42.1</v>
      </c>
      <c r="H11" s="39">
        <v>209.1</v>
      </c>
      <c r="I11" s="39">
        <v>158.4</v>
      </c>
      <c r="J11" s="39">
        <v>108</v>
      </c>
      <c r="K11" s="39">
        <v>55.1</v>
      </c>
      <c r="L11" s="39">
        <v>276</v>
      </c>
      <c r="M11" s="39">
        <v>223.1</v>
      </c>
      <c r="N11" s="39">
        <v>154</v>
      </c>
      <c r="O11" s="39">
        <v>68.5</v>
      </c>
      <c r="P11" s="39">
        <v>243.3</v>
      </c>
      <c r="Q11" s="39">
        <v>176.5</v>
      </c>
      <c r="R11" s="39">
        <v>114</v>
      </c>
      <c r="S11" s="39">
        <v>44.4</v>
      </c>
      <c r="T11" s="39">
        <v>134.69999999999999</v>
      </c>
      <c r="U11" s="39">
        <v>98.3</v>
      </c>
      <c r="V11" s="39">
        <v>63.1</v>
      </c>
      <c r="W11" s="39">
        <v>32.799999999999997</v>
      </c>
      <c r="X11" s="39">
        <v>135.1</v>
      </c>
      <c r="Y11" s="91">
        <v>100.4</v>
      </c>
      <c r="Z11" s="91">
        <v>66.8</v>
      </c>
      <c r="AA11" s="91">
        <v>31.5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</row>
    <row r="12" spans="1:38" x14ac:dyDescent="0.25">
      <c r="B12" s="13" t="s">
        <v>98</v>
      </c>
      <c r="C12" s="6">
        <v>-71.3</v>
      </c>
      <c r="D12" s="6">
        <v>-295.24799999999999</v>
      </c>
      <c r="E12" s="6">
        <v>-227.7</v>
      </c>
      <c r="F12" s="6">
        <v>-150.4</v>
      </c>
      <c r="G12" s="6">
        <v>-68.5</v>
      </c>
      <c r="H12" s="6">
        <v>-314.10000000000002</v>
      </c>
      <c r="I12" s="6">
        <v>-243.5</v>
      </c>
      <c r="J12" s="6">
        <v>-165</v>
      </c>
      <c r="K12" s="6">
        <v>-85.9</v>
      </c>
      <c r="L12" s="6">
        <v>-361</v>
      </c>
      <c r="M12" s="6">
        <v>-279.8</v>
      </c>
      <c r="N12" s="6">
        <v>-190.1</v>
      </c>
      <c r="O12" s="6">
        <v>-81</v>
      </c>
      <c r="P12" s="6">
        <v>-293.89999999999998</v>
      </c>
      <c r="Q12" s="6">
        <v>-216.6</v>
      </c>
      <c r="R12" s="6">
        <v>-146.5</v>
      </c>
      <c r="S12" s="6">
        <v>-61</v>
      </c>
      <c r="T12" s="6">
        <v>-181.8</v>
      </c>
      <c r="U12" s="6">
        <v>-133.5</v>
      </c>
      <c r="V12" s="6">
        <v>-92.8</v>
      </c>
      <c r="W12" s="6">
        <v>-47.7</v>
      </c>
      <c r="X12" s="6">
        <v>-201.7</v>
      </c>
      <c r="Y12" s="41">
        <v>-154.1</v>
      </c>
      <c r="Z12" s="41">
        <v>-102.1</v>
      </c>
      <c r="AA12" s="41">
        <v>-52.2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</row>
    <row r="13" spans="1:38" s="38" customFormat="1" x14ac:dyDescent="0.25">
      <c r="A13" s="13"/>
      <c r="B13" s="38" t="s">
        <v>5</v>
      </c>
      <c r="C13" s="46">
        <v>1.3</v>
      </c>
      <c r="D13" s="46">
        <v>14.954000000000001</v>
      </c>
      <c r="E13" s="46">
        <v>14.3</v>
      </c>
      <c r="F13" s="46">
        <v>12.4</v>
      </c>
      <c r="G13" s="46">
        <v>3.7</v>
      </c>
      <c r="H13" s="6">
        <v>24.1</v>
      </c>
      <c r="I13" s="46">
        <v>17.3</v>
      </c>
      <c r="J13" s="46">
        <v>14</v>
      </c>
      <c r="K13" s="46">
        <v>7.6</v>
      </c>
      <c r="L13" s="46">
        <v>57</v>
      </c>
      <c r="M13" s="46">
        <v>50.5</v>
      </c>
      <c r="N13" s="46">
        <v>35.799999999999997</v>
      </c>
      <c r="O13" s="46">
        <v>19.399999999999999</v>
      </c>
      <c r="P13" s="46">
        <v>54.1</v>
      </c>
      <c r="Q13" s="46">
        <v>38.5</v>
      </c>
      <c r="R13" s="46">
        <v>19.100000000000001</v>
      </c>
      <c r="S13" s="46">
        <v>3.2</v>
      </c>
      <c r="T13" s="46">
        <v>9.4</v>
      </c>
      <c r="U13" s="46">
        <v>7.3</v>
      </c>
      <c r="V13" s="46">
        <v>3.4</v>
      </c>
      <c r="W13" s="46">
        <v>2.1</v>
      </c>
      <c r="X13" s="46">
        <v>5</v>
      </c>
      <c r="Y13" s="92">
        <v>5.4</v>
      </c>
      <c r="Z13" s="92">
        <v>4.8</v>
      </c>
      <c r="AA13" s="92">
        <v>2.5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</row>
    <row r="14" spans="1:38" s="88" customFormat="1" x14ac:dyDescent="0.25">
      <c r="A14" s="13"/>
      <c r="B14" s="88" t="s">
        <v>99</v>
      </c>
      <c r="C14" s="89">
        <v>1.7999999999999999E-2</v>
      </c>
      <c r="D14" s="89">
        <v>4.8207297180546872E-2</v>
      </c>
      <c r="E14" s="89">
        <v>5.8999999999999997E-2</v>
      </c>
      <c r="F14" s="89">
        <v>7.5999999999999998E-2</v>
      </c>
      <c r="G14" s="89">
        <v>5.0999999999999997E-2</v>
      </c>
      <c r="H14" s="89">
        <v>7.0999999999999994E-2</v>
      </c>
      <c r="I14" s="89">
        <v>6.6000000000000003E-2</v>
      </c>
      <c r="J14" s="89">
        <v>7.8E-2</v>
      </c>
      <c r="K14" s="89">
        <v>8.1000000000000003E-2</v>
      </c>
      <c r="L14" s="89">
        <v>0.13600000000000001</v>
      </c>
      <c r="M14" s="89">
        <v>0.153</v>
      </c>
      <c r="N14" s="89">
        <v>0.159</v>
      </c>
      <c r="O14" s="89">
        <v>0.193</v>
      </c>
      <c r="P14" s="89">
        <v>0.155</v>
      </c>
      <c r="Q14" s="89">
        <v>0.151</v>
      </c>
      <c r="R14" s="89">
        <v>0.115</v>
      </c>
      <c r="S14" s="89">
        <v>0.05</v>
      </c>
      <c r="T14" s="89">
        <v>4.9000000000000002E-2</v>
      </c>
      <c r="U14" s="89">
        <v>5.1999999999999998E-2</v>
      </c>
      <c r="V14" s="89">
        <v>3.5000000000000003E-2</v>
      </c>
      <c r="W14" s="89">
        <v>4.2000000000000003E-2</v>
      </c>
      <c r="X14" s="89">
        <v>2.4E-2</v>
      </c>
      <c r="Y14" s="89">
        <v>3.4000000000000002E-2</v>
      </c>
      <c r="Z14" s="89">
        <v>4.4999999999999998E-2</v>
      </c>
      <c r="AA14" s="89">
        <v>4.5999999999999999E-2</v>
      </c>
      <c r="AC14" s="89"/>
      <c r="AD14" s="89"/>
      <c r="AE14" s="89"/>
      <c r="AF14" s="89"/>
      <c r="AG14" s="89"/>
      <c r="AH14" s="89"/>
      <c r="AI14" s="89"/>
      <c r="AJ14" s="89"/>
      <c r="AK14" s="89"/>
      <c r="AL14" s="89"/>
    </row>
    <row r="15" spans="1:38" x14ac:dyDescent="0.25">
      <c r="B15" s="13" t="s">
        <v>7</v>
      </c>
      <c r="C15" s="47" t="s">
        <v>40</v>
      </c>
      <c r="D15" s="47">
        <v>-0.42299999999999999</v>
      </c>
      <c r="E15" s="47" t="s">
        <v>40</v>
      </c>
      <c r="F15" s="47" t="s">
        <v>40</v>
      </c>
      <c r="G15" s="47" t="s">
        <v>40</v>
      </c>
      <c r="H15" s="6">
        <v>-0.4</v>
      </c>
      <c r="I15" s="47" t="s">
        <v>40</v>
      </c>
      <c r="J15" s="47" t="s">
        <v>40</v>
      </c>
      <c r="K15" s="47" t="s">
        <v>40</v>
      </c>
      <c r="L15" s="47">
        <v>-17</v>
      </c>
      <c r="M15" s="47">
        <v>0.1</v>
      </c>
      <c r="N15" s="47">
        <v>0.1</v>
      </c>
      <c r="O15" s="47" t="s">
        <v>40</v>
      </c>
      <c r="P15" s="6">
        <v>0.1</v>
      </c>
      <c r="Q15" s="6">
        <v>0</v>
      </c>
      <c r="R15" s="6">
        <v>0</v>
      </c>
      <c r="S15" s="6">
        <v>0</v>
      </c>
      <c r="T15" s="6">
        <v>0.5</v>
      </c>
      <c r="U15" s="6">
        <v>0.5</v>
      </c>
      <c r="V15" s="6">
        <v>-0.1</v>
      </c>
      <c r="W15" s="6">
        <v>0</v>
      </c>
      <c r="X15" s="6">
        <v>-0.1</v>
      </c>
      <c r="Y15" s="41">
        <v>-0.1</v>
      </c>
      <c r="Z15" s="41">
        <v>0</v>
      </c>
      <c r="AA15" s="41">
        <v>0</v>
      </c>
      <c r="AC15" s="89"/>
      <c r="AD15" s="89"/>
      <c r="AE15" s="89"/>
      <c r="AF15" s="89"/>
      <c r="AG15" s="89"/>
      <c r="AH15" s="89"/>
      <c r="AI15" s="89"/>
      <c r="AJ15" s="89"/>
      <c r="AK15" s="89"/>
      <c r="AL15" s="89"/>
    </row>
    <row r="16" spans="1:38" s="38" customFormat="1" x14ac:dyDescent="0.25">
      <c r="A16" s="13"/>
      <c r="B16" s="38" t="s">
        <v>79</v>
      </c>
      <c r="C16" s="46">
        <v>1.3</v>
      </c>
      <c r="D16" s="46">
        <v>14.531000000000001</v>
      </c>
      <c r="E16" s="46">
        <v>14.3</v>
      </c>
      <c r="F16" s="46">
        <v>12.4</v>
      </c>
      <c r="G16" s="46">
        <v>3.7</v>
      </c>
      <c r="H16" s="6">
        <v>23.7</v>
      </c>
      <c r="I16" s="46">
        <v>17.3</v>
      </c>
      <c r="J16" s="46">
        <v>14</v>
      </c>
      <c r="K16" s="46">
        <v>7.6</v>
      </c>
      <c r="L16" s="46">
        <v>40</v>
      </c>
      <c r="M16" s="46">
        <v>50.6</v>
      </c>
      <c r="N16" s="46">
        <v>35.9</v>
      </c>
      <c r="O16" s="46">
        <v>19.399999999999999</v>
      </c>
      <c r="P16" s="46">
        <v>54.2</v>
      </c>
      <c r="Q16" s="46">
        <v>38.5</v>
      </c>
      <c r="R16" s="46">
        <v>19.100000000000001</v>
      </c>
      <c r="S16" s="46">
        <v>3.2</v>
      </c>
      <c r="T16" s="46">
        <v>9.9</v>
      </c>
      <c r="U16" s="46">
        <v>7.8</v>
      </c>
      <c r="V16" s="46">
        <v>3.3</v>
      </c>
      <c r="W16" s="46">
        <v>2.1</v>
      </c>
      <c r="X16" s="46">
        <v>4.9000000000000004</v>
      </c>
      <c r="Y16" s="92">
        <v>5.4</v>
      </c>
      <c r="Z16" s="92">
        <v>4.8</v>
      </c>
      <c r="AA16" s="92">
        <v>2.5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</row>
    <row r="17" spans="2:38" x14ac:dyDescent="0.25">
      <c r="B17" s="13" t="s">
        <v>100</v>
      </c>
      <c r="C17" s="47" t="s">
        <v>40</v>
      </c>
      <c r="D17" s="6">
        <v>-4.7779999999999996</v>
      </c>
      <c r="E17" s="6">
        <v>-3.6</v>
      </c>
      <c r="F17" s="6">
        <v>-2.5</v>
      </c>
      <c r="G17" s="6">
        <v>-1.3</v>
      </c>
      <c r="H17" s="6">
        <v>-5</v>
      </c>
      <c r="I17" s="6">
        <v>-3.9</v>
      </c>
      <c r="J17" s="6">
        <v>-2.5</v>
      </c>
      <c r="K17" s="6">
        <v>-1.3</v>
      </c>
      <c r="L17" s="6">
        <v>-4.3</v>
      </c>
      <c r="M17" s="6">
        <v>-3.3</v>
      </c>
      <c r="N17" s="6">
        <v>-1.9</v>
      </c>
      <c r="O17" s="6">
        <v>-1</v>
      </c>
      <c r="P17" s="6">
        <v>-4.2</v>
      </c>
      <c r="Q17" s="6">
        <v>-2.8</v>
      </c>
      <c r="R17" s="6">
        <v>-1.9</v>
      </c>
      <c r="S17" s="6">
        <v>-0.9</v>
      </c>
      <c r="T17" s="6">
        <v>-3.7</v>
      </c>
      <c r="U17" s="6">
        <v>-2.8</v>
      </c>
      <c r="V17" s="6">
        <v>-1.9</v>
      </c>
      <c r="W17" s="6">
        <v>-0.9</v>
      </c>
      <c r="X17" s="6">
        <v>-3.5</v>
      </c>
      <c r="Y17" s="41">
        <v>-2.6</v>
      </c>
      <c r="Z17" s="41">
        <v>-1.7</v>
      </c>
      <c r="AA17" s="41">
        <v>-0.8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</row>
    <row r="18" spans="2:38" x14ac:dyDescent="0.25">
      <c r="B18" s="13" t="s">
        <v>161</v>
      </c>
      <c r="C18" s="111">
        <v>241</v>
      </c>
      <c r="D18" s="111">
        <v>258</v>
      </c>
      <c r="E18" s="111">
        <v>262</v>
      </c>
      <c r="F18" s="111">
        <v>263</v>
      </c>
      <c r="G18" s="111">
        <v>260</v>
      </c>
      <c r="H18" s="111">
        <v>266</v>
      </c>
      <c r="I18" s="111">
        <v>266</v>
      </c>
      <c r="J18" s="111">
        <v>262</v>
      </c>
      <c r="K18" s="111">
        <v>261</v>
      </c>
      <c r="L18" s="47" t="s">
        <v>40</v>
      </c>
      <c r="M18" s="47" t="s">
        <v>40</v>
      </c>
      <c r="N18" s="47" t="s">
        <v>40</v>
      </c>
      <c r="O18" s="47" t="s">
        <v>40</v>
      </c>
      <c r="P18" s="47" t="s">
        <v>40</v>
      </c>
      <c r="Q18" s="47" t="s">
        <v>40</v>
      </c>
      <c r="R18" s="47" t="s">
        <v>40</v>
      </c>
      <c r="S18" s="47" t="s">
        <v>40</v>
      </c>
      <c r="T18" s="47" t="s">
        <v>40</v>
      </c>
      <c r="U18" s="47" t="s">
        <v>40</v>
      </c>
      <c r="V18" s="47" t="s">
        <v>40</v>
      </c>
      <c r="W18" s="47" t="s">
        <v>40</v>
      </c>
      <c r="X18" s="47" t="s">
        <v>40</v>
      </c>
      <c r="Y18" s="47" t="s">
        <v>40</v>
      </c>
      <c r="Z18" s="47" t="s">
        <v>40</v>
      </c>
      <c r="AA18" s="47" t="s">
        <v>40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</row>
    <row r="19" spans="2:38" x14ac:dyDescent="0.25">
      <c r="I19" s="13"/>
      <c r="J19" s="13"/>
      <c r="K19" s="13"/>
      <c r="L19" s="13"/>
      <c r="M19" s="13"/>
      <c r="N19" s="13"/>
      <c r="O19" s="13"/>
      <c r="P19" s="13"/>
      <c r="AC19" s="6"/>
      <c r="AD19" s="6"/>
      <c r="AE19" s="6"/>
      <c r="AF19" s="6"/>
      <c r="AG19" s="6"/>
      <c r="AH19" s="6"/>
      <c r="AI19" s="6"/>
      <c r="AJ19" s="6"/>
      <c r="AK19" s="6"/>
      <c r="AL19" s="6"/>
    </row>
    <row r="20" spans="2:38" ht="15.75" x14ac:dyDescent="0.25">
      <c r="B20" s="38" t="s">
        <v>137</v>
      </c>
      <c r="C20" s="36"/>
      <c r="D20" s="36"/>
      <c r="E20" s="36"/>
      <c r="F20" s="36"/>
      <c r="G20" s="36"/>
      <c r="H20" s="6"/>
      <c r="I20" s="13"/>
      <c r="J20" s="13"/>
      <c r="K20" s="13"/>
      <c r="L20" s="13"/>
      <c r="M20" s="13"/>
      <c r="N20" s="13"/>
      <c r="O20" s="13"/>
      <c r="P20" s="13"/>
      <c r="Q20" s="36"/>
      <c r="R20" s="36"/>
      <c r="S20" s="36"/>
      <c r="T20" s="36"/>
      <c r="U20" s="96"/>
      <c r="V20" s="36"/>
      <c r="X20" s="36"/>
      <c r="AC20" s="6"/>
      <c r="AD20" s="6"/>
      <c r="AE20" s="6"/>
      <c r="AF20" s="6"/>
      <c r="AG20" s="6"/>
      <c r="AH20" s="6"/>
      <c r="AI20" s="6"/>
      <c r="AJ20" s="6"/>
      <c r="AK20" s="6"/>
      <c r="AL20" s="6"/>
    </row>
    <row r="21" spans="2:38" x14ac:dyDescent="0.25">
      <c r="B21" s="13" t="s">
        <v>95</v>
      </c>
      <c r="C21" s="6">
        <v>101.4</v>
      </c>
      <c r="D21" s="6">
        <v>428.43099999999998</v>
      </c>
      <c r="E21" s="6">
        <v>326.5</v>
      </c>
      <c r="F21" s="6">
        <v>218.9</v>
      </c>
      <c r="G21" s="6">
        <v>98.4</v>
      </c>
      <c r="H21" s="6">
        <v>458.4</v>
      </c>
      <c r="I21" s="6">
        <v>358.5</v>
      </c>
      <c r="J21" s="6">
        <v>245.4</v>
      </c>
      <c r="K21" s="6">
        <v>120.5</v>
      </c>
      <c r="L21" s="6">
        <v>333.9</v>
      </c>
      <c r="M21" s="6">
        <v>227.4</v>
      </c>
      <c r="N21" s="6">
        <v>147.69999999999999</v>
      </c>
      <c r="O21" s="6">
        <v>62.4</v>
      </c>
      <c r="P21" s="6">
        <v>195.4</v>
      </c>
      <c r="Q21" s="6">
        <v>145.69999999999999</v>
      </c>
      <c r="R21" s="6">
        <v>98.9</v>
      </c>
      <c r="S21" s="6">
        <v>40.700000000000003</v>
      </c>
      <c r="T21" s="6">
        <v>146.6</v>
      </c>
      <c r="U21" s="6">
        <v>108</v>
      </c>
      <c r="V21" s="6">
        <v>71.2</v>
      </c>
      <c r="W21" s="6">
        <v>32.200000000000003</v>
      </c>
      <c r="X21" s="6">
        <v>139.30000000000001</v>
      </c>
      <c r="Y21" s="41">
        <v>107.5</v>
      </c>
      <c r="Z21" s="41">
        <v>75.7</v>
      </c>
      <c r="AA21" s="41">
        <v>32.5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</row>
    <row r="22" spans="2:38" x14ac:dyDescent="0.25">
      <c r="B22" s="88" t="s">
        <v>96</v>
      </c>
      <c r="C22" s="39">
        <v>0.7</v>
      </c>
      <c r="D22" s="39">
        <v>2.4249999999999998</v>
      </c>
      <c r="E22" s="39">
        <v>1.6</v>
      </c>
      <c r="F22" s="39">
        <v>1.3</v>
      </c>
      <c r="G22" s="39">
        <v>0.6</v>
      </c>
      <c r="H22" s="6">
        <v>2.4</v>
      </c>
      <c r="I22" s="39">
        <v>1.7</v>
      </c>
      <c r="J22" s="39">
        <v>0.9</v>
      </c>
      <c r="K22" s="39">
        <v>0.4</v>
      </c>
      <c r="L22" s="6">
        <v>4</v>
      </c>
      <c r="M22" s="6">
        <v>3.3</v>
      </c>
      <c r="N22" s="6">
        <v>2.5</v>
      </c>
      <c r="O22" s="6">
        <v>1</v>
      </c>
      <c r="P22" s="6">
        <v>2.8</v>
      </c>
      <c r="Q22" s="39">
        <v>1.8</v>
      </c>
      <c r="R22" s="39">
        <v>1.4</v>
      </c>
      <c r="S22" s="39">
        <v>0.6</v>
      </c>
      <c r="T22" s="39">
        <v>2.4</v>
      </c>
      <c r="U22" s="6">
        <v>1.7</v>
      </c>
      <c r="V22" s="39">
        <v>0.7</v>
      </c>
      <c r="W22" s="39">
        <v>0.4</v>
      </c>
      <c r="X22" s="39">
        <v>2.1</v>
      </c>
      <c r="Y22" s="41">
        <v>1.8</v>
      </c>
      <c r="Z22" s="41">
        <v>3.9</v>
      </c>
      <c r="AA22" s="41">
        <v>0.8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</row>
    <row r="23" spans="2:38" x14ac:dyDescent="0.25">
      <c r="B23" s="88" t="s">
        <v>97</v>
      </c>
      <c r="C23" s="39">
        <v>100.7</v>
      </c>
      <c r="D23" s="39">
        <v>426.00599999999997</v>
      </c>
      <c r="E23" s="39">
        <v>324.89999999999998</v>
      </c>
      <c r="F23" s="39">
        <v>217.7</v>
      </c>
      <c r="G23" s="39">
        <v>97.8</v>
      </c>
      <c r="H23" s="39">
        <v>456</v>
      </c>
      <c r="I23" s="39">
        <v>356.7</v>
      </c>
      <c r="J23" s="39">
        <v>244.4</v>
      </c>
      <c r="K23" s="39">
        <v>120.1</v>
      </c>
      <c r="L23" s="39">
        <v>329.9</v>
      </c>
      <c r="M23" s="39">
        <v>224.1</v>
      </c>
      <c r="N23" s="39">
        <v>145.19999999999999</v>
      </c>
      <c r="O23" s="39">
        <v>61.4</v>
      </c>
      <c r="P23" s="39">
        <v>192.7</v>
      </c>
      <c r="Q23" s="39">
        <v>143.9</v>
      </c>
      <c r="R23" s="39">
        <v>97.5</v>
      </c>
      <c r="S23" s="39">
        <v>40.1</v>
      </c>
      <c r="T23" s="39">
        <v>144.1</v>
      </c>
      <c r="U23" s="39">
        <v>106.3</v>
      </c>
      <c r="V23" s="39">
        <v>70.5</v>
      </c>
      <c r="W23" s="39">
        <v>31.8</v>
      </c>
      <c r="X23" s="39">
        <v>137.19999999999999</v>
      </c>
      <c r="Y23" s="91">
        <v>105.7</v>
      </c>
      <c r="Z23" s="91">
        <v>71.8</v>
      </c>
      <c r="AA23" s="91">
        <v>31.7</v>
      </c>
      <c r="AC23" s="7"/>
      <c r="AD23" s="6"/>
      <c r="AE23" s="6"/>
      <c r="AF23" s="6"/>
      <c r="AG23" s="6"/>
      <c r="AH23" s="6"/>
      <c r="AI23" s="6"/>
      <c r="AJ23" s="6"/>
      <c r="AK23" s="6"/>
      <c r="AL23" s="6"/>
    </row>
    <row r="24" spans="2:38" x14ac:dyDescent="0.25">
      <c r="B24" s="13" t="s">
        <v>98</v>
      </c>
      <c r="C24" s="6">
        <v>-93.6</v>
      </c>
      <c r="D24" s="6">
        <v>-391.94399999999996</v>
      </c>
      <c r="E24" s="6">
        <v>-299</v>
      </c>
      <c r="F24" s="6">
        <v>-201.4</v>
      </c>
      <c r="G24" s="6">
        <v>-91.9</v>
      </c>
      <c r="H24" s="6">
        <v>-417.8</v>
      </c>
      <c r="I24" s="6">
        <v>-327.8</v>
      </c>
      <c r="J24" s="6">
        <v>-224.8</v>
      </c>
      <c r="K24" s="6">
        <v>-112.6</v>
      </c>
      <c r="L24" s="6">
        <v>-302.8</v>
      </c>
      <c r="M24" s="6">
        <v>-203.8</v>
      </c>
      <c r="N24" s="6">
        <v>-130.30000000000001</v>
      </c>
      <c r="O24" s="6">
        <v>-56.3</v>
      </c>
      <c r="P24" s="6">
        <v>-173.9</v>
      </c>
      <c r="Q24" s="6">
        <v>-128.5</v>
      </c>
      <c r="R24" s="6">
        <v>-87</v>
      </c>
      <c r="S24" s="6">
        <v>-35.9</v>
      </c>
      <c r="T24" s="6">
        <v>-120.1</v>
      </c>
      <c r="U24" s="6">
        <v>-89</v>
      </c>
      <c r="V24" s="6">
        <v>-58.1</v>
      </c>
      <c r="W24" s="6">
        <v>-26.9</v>
      </c>
      <c r="X24" s="6">
        <v>-117</v>
      </c>
      <c r="Y24" s="41">
        <v>-90.1</v>
      </c>
      <c r="Z24" s="41">
        <v>-63.7</v>
      </c>
      <c r="AA24" s="41">
        <v>-27.8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</row>
    <row r="25" spans="2:38" x14ac:dyDescent="0.25">
      <c r="B25" s="38" t="s">
        <v>5</v>
      </c>
      <c r="C25" s="46">
        <v>7.9</v>
      </c>
      <c r="D25" s="46">
        <v>36.487000000000002</v>
      </c>
      <c r="E25" s="46">
        <v>27.5</v>
      </c>
      <c r="F25" s="46">
        <v>17.5</v>
      </c>
      <c r="G25" s="46">
        <v>6.5</v>
      </c>
      <c r="H25" s="46">
        <v>40.6</v>
      </c>
      <c r="I25" s="46">
        <v>30.7</v>
      </c>
      <c r="J25" s="46">
        <v>20.6</v>
      </c>
      <c r="K25" s="46">
        <v>8</v>
      </c>
      <c r="L25" s="46">
        <v>31.1</v>
      </c>
      <c r="M25" s="46">
        <v>23.6</v>
      </c>
      <c r="N25" s="46">
        <v>17.3</v>
      </c>
      <c r="O25" s="46">
        <v>6.1</v>
      </c>
      <c r="P25" s="46">
        <v>21.6</v>
      </c>
      <c r="Q25" s="46">
        <v>17.2</v>
      </c>
      <c r="R25" s="46">
        <v>11.9</v>
      </c>
      <c r="S25" s="46">
        <v>4.8</v>
      </c>
      <c r="T25" s="46">
        <v>26.5</v>
      </c>
      <c r="U25" s="46">
        <v>19</v>
      </c>
      <c r="V25" s="46">
        <v>13.1</v>
      </c>
      <c r="W25" s="46">
        <v>5.3</v>
      </c>
      <c r="X25" s="46">
        <v>22.3</v>
      </c>
      <c r="Y25" s="92">
        <v>17.399999999999999</v>
      </c>
      <c r="Z25" s="92">
        <v>12</v>
      </c>
      <c r="AA25" s="92">
        <v>4.5999999999999996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</row>
    <row r="26" spans="2:38" x14ac:dyDescent="0.25">
      <c r="B26" s="88" t="s">
        <v>99</v>
      </c>
      <c r="C26" s="89">
        <v>7.6999999999999999E-2</v>
      </c>
      <c r="D26" s="89">
        <v>8.5164238815585241E-2</v>
      </c>
      <c r="E26" s="89">
        <v>8.4000000000000005E-2</v>
      </c>
      <c r="F26" s="89">
        <v>0.08</v>
      </c>
      <c r="G26" s="89">
        <v>6.6000000000000003E-2</v>
      </c>
      <c r="H26" s="89">
        <v>8.8999999999999996E-2</v>
      </c>
      <c r="I26" s="89">
        <v>8.5999999999999993E-2</v>
      </c>
      <c r="J26" s="89">
        <v>8.4000000000000005E-2</v>
      </c>
      <c r="K26" s="89">
        <v>6.6000000000000003E-2</v>
      </c>
      <c r="L26" s="89">
        <v>9.2999999999999999E-2</v>
      </c>
      <c r="M26" s="89">
        <v>0.104</v>
      </c>
      <c r="N26" s="89">
        <v>0.11700000000000001</v>
      </c>
      <c r="O26" s="89">
        <v>9.8000000000000004E-2</v>
      </c>
      <c r="P26" s="89">
        <v>0.11</v>
      </c>
      <c r="Q26" s="89">
        <v>0.11799999999999999</v>
      </c>
      <c r="R26" s="89">
        <v>0.12</v>
      </c>
      <c r="S26" s="89">
        <v>0.11700000000000001</v>
      </c>
      <c r="T26" s="89">
        <v>0.18099999999999999</v>
      </c>
      <c r="U26" s="89">
        <v>0.17599999999999999</v>
      </c>
      <c r="V26" s="89">
        <v>0.184</v>
      </c>
      <c r="W26" s="89">
        <v>0.16200000000000001</v>
      </c>
      <c r="X26" s="89">
        <v>0.16</v>
      </c>
      <c r="Y26" s="89">
        <v>0.161</v>
      </c>
      <c r="Z26" s="89">
        <v>0.158</v>
      </c>
      <c r="AA26" s="89">
        <v>0.14199999999999999</v>
      </c>
      <c r="AC26" s="89"/>
      <c r="AD26" s="89"/>
      <c r="AE26" s="89"/>
      <c r="AF26" s="89"/>
      <c r="AG26" s="89"/>
      <c r="AH26" s="89"/>
      <c r="AI26" s="89"/>
      <c r="AJ26" s="89"/>
      <c r="AK26" s="89"/>
      <c r="AL26" s="89"/>
    </row>
    <row r="27" spans="2:38" x14ac:dyDescent="0.25">
      <c r="B27" s="13" t="s">
        <v>7</v>
      </c>
      <c r="C27" s="47">
        <v>0</v>
      </c>
      <c r="D27" s="47">
        <v>-0.68300000000000005</v>
      </c>
      <c r="E27" s="47">
        <v>0.8</v>
      </c>
      <c r="F27" s="47">
        <v>0.7</v>
      </c>
      <c r="G27" s="47">
        <v>-0.1</v>
      </c>
      <c r="H27" s="6">
        <v>-4.9000000000000004</v>
      </c>
      <c r="I27" s="47">
        <v>-3.6</v>
      </c>
      <c r="J27" s="47">
        <v>-1.7</v>
      </c>
      <c r="K27" s="47">
        <v>-1.2</v>
      </c>
      <c r="L27" s="47">
        <v>2.5</v>
      </c>
      <c r="M27" s="47">
        <v>6.5</v>
      </c>
      <c r="N27" s="47">
        <v>7.3</v>
      </c>
      <c r="O27" s="47" t="s">
        <v>40</v>
      </c>
      <c r="P27" s="6">
        <v>0.9</v>
      </c>
      <c r="Q27" s="6">
        <v>0.3</v>
      </c>
      <c r="R27" s="6">
        <v>-0.2</v>
      </c>
      <c r="S27" s="6">
        <v>-0.2</v>
      </c>
      <c r="T27" s="6">
        <v>5.9</v>
      </c>
      <c r="U27" s="6">
        <v>0.3</v>
      </c>
      <c r="V27" s="6">
        <v>-2.8</v>
      </c>
      <c r="W27" s="6">
        <v>-0.8</v>
      </c>
      <c r="X27" s="6">
        <v>-1.4</v>
      </c>
      <c r="Y27" s="41">
        <v>-1.2</v>
      </c>
      <c r="Z27" s="41">
        <v>-1</v>
      </c>
      <c r="AA27" s="41">
        <v>-0.8</v>
      </c>
      <c r="AC27" s="89"/>
      <c r="AD27" s="89"/>
      <c r="AE27" s="89"/>
      <c r="AF27" s="89"/>
      <c r="AG27" s="89"/>
      <c r="AH27" s="89"/>
      <c r="AI27" s="89"/>
      <c r="AJ27" s="89"/>
      <c r="AK27" s="89"/>
      <c r="AL27" s="89"/>
    </row>
    <row r="28" spans="2:38" x14ac:dyDescent="0.25">
      <c r="B28" s="38" t="s">
        <v>79</v>
      </c>
      <c r="C28" s="46">
        <v>7.9</v>
      </c>
      <c r="D28" s="46">
        <v>35.804000000000002</v>
      </c>
      <c r="E28" s="46">
        <v>28.2</v>
      </c>
      <c r="F28" s="46">
        <v>18.3</v>
      </c>
      <c r="G28" s="46">
        <v>6.4</v>
      </c>
      <c r="H28" s="46">
        <v>35.700000000000003</v>
      </c>
      <c r="I28" s="46">
        <v>27</v>
      </c>
      <c r="J28" s="46">
        <v>18.899999999999999</v>
      </c>
      <c r="K28" s="46">
        <v>6.8</v>
      </c>
      <c r="L28" s="46">
        <v>33.6</v>
      </c>
      <c r="M28" s="46">
        <v>30.1</v>
      </c>
      <c r="N28" s="46">
        <v>24.6</v>
      </c>
      <c r="O28" s="46">
        <v>6.1</v>
      </c>
      <c r="P28" s="46">
        <v>22.5</v>
      </c>
      <c r="Q28" s="46">
        <v>17.5</v>
      </c>
      <c r="R28" s="46">
        <v>11.7</v>
      </c>
      <c r="S28" s="46">
        <v>4.5999999999999996</v>
      </c>
      <c r="T28" s="46">
        <v>32.4</v>
      </c>
      <c r="U28" s="46">
        <v>19.3</v>
      </c>
      <c r="V28" s="46">
        <v>15.9</v>
      </c>
      <c r="W28" s="46">
        <v>4.5</v>
      </c>
      <c r="X28" s="46">
        <v>20.9</v>
      </c>
      <c r="Y28" s="92">
        <v>16.2</v>
      </c>
      <c r="Z28" s="92">
        <v>11</v>
      </c>
      <c r="AA28" s="92">
        <v>3.8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</row>
    <row r="29" spans="2:38" x14ac:dyDescent="0.25">
      <c r="B29" s="13" t="s">
        <v>100</v>
      </c>
      <c r="C29" s="6">
        <v>-6.5</v>
      </c>
      <c r="D29" s="6">
        <v>-22.035</v>
      </c>
      <c r="E29" s="6">
        <v>-16.600000000000001</v>
      </c>
      <c r="F29" s="6">
        <v>-10.6</v>
      </c>
      <c r="G29" s="6">
        <v>-5.4</v>
      </c>
      <c r="H29" s="6">
        <v>-23.9</v>
      </c>
      <c r="I29" s="6">
        <v>-19.399999999999999</v>
      </c>
      <c r="J29" s="6">
        <v>-12.5</v>
      </c>
      <c r="K29" s="6">
        <v>-6.8</v>
      </c>
      <c r="L29" s="6">
        <v>-11.3</v>
      </c>
      <c r="M29" s="6">
        <v>-7</v>
      </c>
      <c r="N29" s="6">
        <v>-4.3</v>
      </c>
      <c r="O29" s="6">
        <v>-2.1</v>
      </c>
      <c r="P29" s="6">
        <v>-7.9</v>
      </c>
      <c r="Q29" s="6">
        <v>-5.9</v>
      </c>
      <c r="R29" s="6">
        <v>-4</v>
      </c>
      <c r="S29" s="6">
        <v>-2</v>
      </c>
      <c r="T29" s="6">
        <v>-7.4</v>
      </c>
      <c r="U29" s="6">
        <v>-4.9000000000000004</v>
      </c>
      <c r="V29" s="6">
        <v>-3.3</v>
      </c>
      <c r="W29" s="6">
        <v>-2</v>
      </c>
      <c r="X29" s="6">
        <v>-4.9000000000000004</v>
      </c>
      <c r="Y29" s="41">
        <v>-3.4</v>
      </c>
      <c r="Z29" s="41">
        <v>-2.2000000000000002</v>
      </c>
      <c r="AA29" s="41">
        <v>-1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</row>
    <row r="30" spans="2:38" x14ac:dyDescent="0.25">
      <c r="B30" s="13" t="s">
        <v>161</v>
      </c>
      <c r="C30" s="129">
        <v>1201</v>
      </c>
      <c r="D30" s="111">
        <v>1229</v>
      </c>
      <c r="E30" s="111">
        <v>1229</v>
      </c>
      <c r="F30" s="111">
        <v>1219</v>
      </c>
      <c r="G30" s="111">
        <v>1212</v>
      </c>
      <c r="H30" s="111">
        <v>1322</v>
      </c>
      <c r="I30" s="111">
        <v>1332</v>
      </c>
      <c r="J30" s="111">
        <v>1358</v>
      </c>
      <c r="K30" s="111">
        <v>1386</v>
      </c>
      <c r="L30" s="47" t="s">
        <v>40</v>
      </c>
      <c r="M30" s="47" t="s">
        <v>40</v>
      </c>
      <c r="N30" s="47" t="s">
        <v>40</v>
      </c>
      <c r="O30" s="47" t="s">
        <v>40</v>
      </c>
      <c r="P30" s="47" t="s">
        <v>40</v>
      </c>
      <c r="Q30" s="47" t="s">
        <v>40</v>
      </c>
      <c r="R30" s="47" t="s">
        <v>40</v>
      </c>
      <c r="S30" s="47" t="s">
        <v>40</v>
      </c>
      <c r="T30" s="47" t="s">
        <v>40</v>
      </c>
      <c r="U30" s="47" t="s">
        <v>40</v>
      </c>
      <c r="V30" s="47" t="s">
        <v>40</v>
      </c>
      <c r="W30" s="47" t="s">
        <v>40</v>
      </c>
      <c r="X30" s="47" t="s">
        <v>40</v>
      </c>
      <c r="Y30" s="47" t="s">
        <v>40</v>
      </c>
      <c r="Z30" s="47" t="s">
        <v>40</v>
      </c>
      <c r="AA30" s="47" t="s">
        <v>40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</row>
    <row r="31" spans="2:38" x14ac:dyDescent="0.25">
      <c r="G31" s="104"/>
      <c r="I31" s="13"/>
      <c r="J31" s="13"/>
      <c r="K31" s="13"/>
      <c r="L31" s="13"/>
      <c r="M31" s="13"/>
      <c r="N31" s="13"/>
      <c r="O31" s="13"/>
      <c r="P31" s="13"/>
      <c r="AC31" s="6"/>
      <c r="AD31" s="6"/>
      <c r="AE31" s="6"/>
      <c r="AF31" s="6"/>
      <c r="AG31" s="6"/>
      <c r="AH31" s="6"/>
      <c r="AI31" s="6"/>
      <c r="AJ31" s="6"/>
      <c r="AK31" s="6"/>
      <c r="AL31" s="6"/>
    </row>
    <row r="32" spans="2:38" x14ac:dyDescent="0.25">
      <c r="B32" s="38" t="s">
        <v>190</v>
      </c>
      <c r="G32" s="104"/>
      <c r="I32" s="13"/>
      <c r="J32" s="13"/>
      <c r="K32" s="13"/>
      <c r="L32" s="13"/>
      <c r="M32" s="13"/>
      <c r="N32" s="13"/>
      <c r="O32" s="13"/>
      <c r="P32" s="13"/>
      <c r="AC32" s="6"/>
      <c r="AD32" s="6"/>
      <c r="AE32" s="6"/>
      <c r="AF32" s="6"/>
      <c r="AG32" s="6"/>
      <c r="AH32" s="6"/>
      <c r="AI32" s="6"/>
      <c r="AJ32" s="6"/>
      <c r="AK32" s="6"/>
      <c r="AL32" s="6"/>
    </row>
    <row r="33" spans="2:38" x14ac:dyDescent="0.25">
      <c r="B33" s="13" t="s">
        <v>95</v>
      </c>
      <c r="C33" s="6">
        <v>77.099999999999994</v>
      </c>
      <c r="D33" s="6">
        <v>308.33699999999999</v>
      </c>
      <c r="E33" s="6">
        <v>228.15100000000001</v>
      </c>
      <c r="F33" s="6">
        <v>151.50799999999998</v>
      </c>
      <c r="G33" s="6">
        <v>74.91</v>
      </c>
      <c r="H33" s="6">
        <v>321.59199999999998</v>
      </c>
      <c r="I33" s="6">
        <v>244.69499999999999</v>
      </c>
      <c r="J33" s="6">
        <v>168.52600000000001</v>
      </c>
      <c r="K33" s="6">
        <v>87.65</v>
      </c>
      <c r="L33" s="6">
        <v>391.9</v>
      </c>
      <c r="M33" s="6">
        <v>287.5</v>
      </c>
      <c r="N33" s="6">
        <v>184.2</v>
      </c>
      <c r="O33" s="6">
        <v>91.7</v>
      </c>
      <c r="P33" s="6">
        <v>295.60000000000002</v>
      </c>
      <c r="Q33" s="6">
        <v>207.6</v>
      </c>
      <c r="R33" s="6">
        <v>127.8</v>
      </c>
      <c r="S33" s="6">
        <v>62.3</v>
      </c>
      <c r="T33" s="6">
        <v>179.9</v>
      </c>
      <c r="U33" s="6">
        <v>125.4</v>
      </c>
      <c r="V33" s="6">
        <v>75.2</v>
      </c>
      <c r="W33" s="6">
        <v>39.9</v>
      </c>
      <c r="X33" s="6">
        <v>157.6</v>
      </c>
      <c r="Y33" s="41">
        <v>120.4</v>
      </c>
      <c r="Z33" s="41">
        <v>80.8</v>
      </c>
      <c r="AA33" s="41">
        <v>40.799999999999997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</row>
    <row r="34" spans="2:38" x14ac:dyDescent="0.25">
      <c r="B34" s="88" t="s">
        <v>96</v>
      </c>
      <c r="C34" s="39">
        <v>1.2</v>
      </c>
      <c r="D34" s="39">
        <v>1.46</v>
      </c>
      <c r="E34" s="39">
        <v>1.38</v>
      </c>
      <c r="F34" s="39">
        <v>0.97000000000000008</v>
      </c>
      <c r="G34" s="39">
        <v>0.438</v>
      </c>
      <c r="H34" s="6">
        <v>2.5510000000000002</v>
      </c>
      <c r="I34" s="39">
        <v>2.1589999999999998</v>
      </c>
      <c r="J34" s="39">
        <v>1.6099999999999999</v>
      </c>
      <c r="K34" s="39">
        <v>0.99999999999999989</v>
      </c>
      <c r="L34" s="6">
        <v>10</v>
      </c>
      <c r="M34" s="6">
        <v>8.1</v>
      </c>
      <c r="N34" s="6">
        <v>5.8</v>
      </c>
      <c r="O34" s="6">
        <v>2.8</v>
      </c>
      <c r="P34" s="6">
        <v>6.9</v>
      </c>
      <c r="Q34" s="39">
        <v>3.1</v>
      </c>
      <c r="R34" s="39">
        <v>1.7</v>
      </c>
      <c r="S34" s="39">
        <v>0.6</v>
      </c>
      <c r="T34" s="39">
        <v>2.2999999999999998</v>
      </c>
      <c r="U34" s="6">
        <v>1.7</v>
      </c>
      <c r="V34" s="39">
        <v>1.1000000000000001</v>
      </c>
      <c r="W34" s="39">
        <v>0.5</v>
      </c>
      <c r="X34" s="39">
        <v>2.5</v>
      </c>
      <c r="Y34" s="41">
        <v>2.2000000000000002</v>
      </c>
      <c r="Z34" s="41">
        <v>1.6</v>
      </c>
      <c r="AA34" s="41">
        <v>0.7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</row>
    <row r="35" spans="2:38" x14ac:dyDescent="0.25">
      <c r="B35" s="88" t="s">
        <v>97</v>
      </c>
      <c r="C35" s="39">
        <v>75.900000000000006</v>
      </c>
      <c r="D35" s="39">
        <v>306.87699999999995</v>
      </c>
      <c r="E35" s="39">
        <v>226.77100000000002</v>
      </c>
      <c r="F35" s="39">
        <v>150.53800000000001</v>
      </c>
      <c r="G35" s="39">
        <v>74.472000000000008</v>
      </c>
      <c r="H35" s="39">
        <v>319.041</v>
      </c>
      <c r="I35" s="39">
        <v>242.53600000000003</v>
      </c>
      <c r="J35" s="39">
        <v>166.916</v>
      </c>
      <c r="K35" s="39">
        <v>86.65</v>
      </c>
      <c r="L35" s="39">
        <v>381.9</v>
      </c>
      <c r="M35" s="39">
        <v>279.5</v>
      </c>
      <c r="N35" s="39">
        <v>178.4</v>
      </c>
      <c r="O35" s="39">
        <v>88.9</v>
      </c>
      <c r="P35" s="39">
        <v>288.7</v>
      </c>
      <c r="Q35" s="39">
        <v>204.5</v>
      </c>
      <c r="R35" s="39">
        <v>126.1</v>
      </c>
      <c r="S35" s="39">
        <v>61.7</v>
      </c>
      <c r="T35" s="39">
        <v>177.6</v>
      </c>
      <c r="U35" s="39">
        <v>123.6</v>
      </c>
      <c r="V35" s="39">
        <v>74.099999999999994</v>
      </c>
      <c r="W35" s="39">
        <v>39.4</v>
      </c>
      <c r="X35" s="39">
        <v>155.1</v>
      </c>
      <c r="Y35" s="91">
        <v>118.2</v>
      </c>
      <c r="Z35" s="91">
        <v>79.2</v>
      </c>
      <c r="AA35" s="91">
        <v>40.200000000000003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</row>
    <row r="36" spans="2:38" x14ac:dyDescent="0.25">
      <c r="B36" s="13" t="s">
        <v>98</v>
      </c>
      <c r="C36" s="6">
        <v>-67.8</v>
      </c>
      <c r="D36" s="6">
        <v>-264.89200000000005</v>
      </c>
      <c r="E36" s="6">
        <v>-196.23399999999998</v>
      </c>
      <c r="F36" s="6">
        <v>-132.17999999999998</v>
      </c>
      <c r="G36" s="6">
        <v>-65.313999999999993</v>
      </c>
      <c r="H36" s="6">
        <v>-276.26400000000001</v>
      </c>
      <c r="I36" s="6">
        <v>-209.43099999999998</v>
      </c>
      <c r="J36" s="6">
        <v>-144.43200000000002</v>
      </c>
      <c r="K36" s="6">
        <v>-76.174999999999997</v>
      </c>
      <c r="L36" s="6">
        <v>-343.6</v>
      </c>
      <c r="M36" s="6">
        <v>-252.4</v>
      </c>
      <c r="N36" s="6">
        <v>-163</v>
      </c>
      <c r="O36" s="6">
        <v>-82.6</v>
      </c>
      <c r="P36" s="6">
        <v>-255.3</v>
      </c>
      <c r="Q36" s="6">
        <v>-176.6</v>
      </c>
      <c r="R36" s="6">
        <v>-108.3</v>
      </c>
      <c r="S36" s="6">
        <v>-51.9</v>
      </c>
      <c r="T36" s="6">
        <v>-145.80000000000001</v>
      </c>
      <c r="U36" s="6">
        <v>-99.9</v>
      </c>
      <c r="V36" s="6">
        <v>-59.1</v>
      </c>
      <c r="W36" s="6">
        <v>-31.3</v>
      </c>
      <c r="X36" s="6">
        <v>-128.69999999999999</v>
      </c>
      <c r="Y36" s="41">
        <v>-98.2</v>
      </c>
      <c r="Z36" s="41">
        <v>-66.400000000000006</v>
      </c>
      <c r="AA36" s="41">
        <v>-33.9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</row>
    <row r="37" spans="2:38" x14ac:dyDescent="0.25">
      <c r="B37" s="38" t="s">
        <v>5</v>
      </c>
      <c r="C37" s="46">
        <v>9.4</v>
      </c>
      <c r="D37" s="46">
        <v>43.444999999999993</v>
      </c>
      <c r="E37" s="46">
        <v>31.916999999999998</v>
      </c>
      <c r="F37" s="46">
        <v>19.327999999999999</v>
      </c>
      <c r="G37" s="46">
        <v>9.5960000000000001</v>
      </c>
      <c r="H37" s="46">
        <v>45.328000000000003</v>
      </c>
      <c r="I37" s="46">
        <v>35.263999999999996</v>
      </c>
      <c r="J37" s="46">
        <v>24.094000000000001</v>
      </c>
      <c r="K37" s="46">
        <v>11.475</v>
      </c>
      <c r="L37" s="46">
        <v>48.3</v>
      </c>
      <c r="M37" s="46">
        <v>35.1</v>
      </c>
      <c r="N37" s="46">
        <v>21.2</v>
      </c>
      <c r="O37" s="46">
        <v>9.1</v>
      </c>
      <c r="P37" s="46">
        <v>40.299999999999997</v>
      </c>
      <c r="Q37" s="46">
        <v>31</v>
      </c>
      <c r="R37" s="46">
        <v>19.5</v>
      </c>
      <c r="S37" s="46">
        <v>10.4</v>
      </c>
      <c r="T37" s="46">
        <v>34.1</v>
      </c>
      <c r="U37" s="46">
        <v>25.4</v>
      </c>
      <c r="V37" s="46">
        <v>16.100000000000001</v>
      </c>
      <c r="W37" s="46">
        <v>8.6</v>
      </c>
      <c r="X37" s="46">
        <v>28.9</v>
      </c>
      <c r="Y37" s="92">
        <v>22.2</v>
      </c>
      <c r="Z37" s="92">
        <v>14.4</v>
      </c>
      <c r="AA37" s="92">
        <v>6.9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</row>
    <row r="38" spans="2:38" x14ac:dyDescent="0.25">
      <c r="B38" s="88" t="s">
        <v>99</v>
      </c>
      <c r="C38" s="89">
        <v>0.122</v>
      </c>
      <c r="D38" s="89">
        <v>0.14090102712292069</v>
      </c>
      <c r="E38" s="89">
        <v>0.13989419288103053</v>
      </c>
      <c r="F38" s="89">
        <v>0.1275708213427674</v>
      </c>
      <c r="G38" s="89">
        <v>0.12810038713122415</v>
      </c>
      <c r="H38" s="89">
        <v>0.14094877982039355</v>
      </c>
      <c r="I38" s="89">
        <v>0.1441141012280594</v>
      </c>
      <c r="J38" s="89">
        <v>0.14296903741855857</v>
      </c>
      <c r="K38" s="89">
        <v>0.13091842555618938</v>
      </c>
      <c r="L38" s="89">
        <v>0.123</v>
      </c>
      <c r="M38" s="89">
        <v>0.122</v>
      </c>
      <c r="N38" s="89">
        <v>0.115</v>
      </c>
      <c r="O38" s="89">
        <v>9.9000000000000005E-2</v>
      </c>
      <c r="P38" s="89">
        <v>0.13600000000000001</v>
      </c>
      <c r="Q38" s="89">
        <v>0.14899999999999999</v>
      </c>
      <c r="R38" s="89">
        <v>0.153</v>
      </c>
      <c r="S38" s="89">
        <v>0.16700000000000001</v>
      </c>
      <c r="T38" s="89">
        <v>0.19</v>
      </c>
      <c r="U38" s="89">
        <v>0.20300000000000001</v>
      </c>
      <c r="V38" s="89">
        <v>0.215</v>
      </c>
      <c r="W38" s="89">
        <v>0.216</v>
      </c>
      <c r="X38" s="89">
        <v>0.183</v>
      </c>
      <c r="Y38" s="89">
        <v>0.184</v>
      </c>
      <c r="Z38" s="89">
        <v>0.17899999999999999</v>
      </c>
      <c r="AA38" s="89">
        <v>0.16900000000000001</v>
      </c>
      <c r="AC38" s="97"/>
      <c r="AD38" s="89"/>
      <c r="AE38" s="89"/>
      <c r="AF38" s="89"/>
      <c r="AG38" s="89"/>
      <c r="AH38" s="89"/>
      <c r="AI38" s="89"/>
      <c r="AJ38" s="89"/>
      <c r="AK38" s="89"/>
      <c r="AL38" s="89"/>
    </row>
    <row r="39" spans="2:38" x14ac:dyDescent="0.25">
      <c r="B39" s="13" t="s">
        <v>7</v>
      </c>
      <c r="C39" s="6">
        <v>0</v>
      </c>
      <c r="D39" s="6">
        <v>3.8819999999999997</v>
      </c>
      <c r="E39" s="6">
        <v>3.4089999999999998</v>
      </c>
      <c r="F39" s="6">
        <v>3.5790000000000002</v>
      </c>
      <c r="G39" s="6">
        <v>2.1629999999999998</v>
      </c>
      <c r="H39" s="6">
        <v>-1.2969999999999999</v>
      </c>
      <c r="I39" s="6">
        <v>-0.70100000000000007</v>
      </c>
      <c r="J39" s="6">
        <v>-0.11700000000000001</v>
      </c>
      <c r="K39" s="6">
        <v>-0.05</v>
      </c>
      <c r="L39" s="6">
        <v>4.9000000000000004</v>
      </c>
      <c r="M39" s="6">
        <v>2</v>
      </c>
      <c r="N39" s="6">
        <v>1.9</v>
      </c>
      <c r="O39" s="6">
        <v>0</v>
      </c>
      <c r="P39" s="6">
        <v>-0.4</v>
      </c>
      <c r="Q39" s="6">
        <v>0.3</v>
      </c>
      <c r="R39" s="6">
        <v>-0.2</v>
      </c>
      <c r="S39" s="6">
        <v>0</v>
      </c>
      <c r="T39" s="6">
        <v>2.1</v>
      </c>
      <c r="U39" s="6">
        <v>3.3</v>
      </c>
      <c r="V39" s="6">
        <v>-0.1</v>
      </c>
      <c r="W39" s="6">
        <v>-0.1</v>
      </c>
      <c r="X39" s="6">
        <v>-0.4</v>
      </c>
      <c r="Y39" s="41">
        <v>-0.4</v>
      </c>
      <c r="Z39" s="41">
        <v>-0.4</v>
      </c>
      <c r="AA39" s="41">
        <v>-0.4</v>
      </c>
      <c r="AC39" s="89"/>
      <c r="AD39" s="89"/>
      <c r="AE39" s="89"/>
      <c r="AF39" s="89"/>
      <c r="AG39" s="89"/>
      <c r="AH39" s="89"/>
      <c r="AI39" s="89"/>
      <c r="AJ39" s="89"/>
      <c r="AK39" s="89"/>
      <c r="AL39" s="89"/>
    </row>
    <row r="40" spans="2:38" x14ac:dyDescent="0.25">
      <c r="B40" s="38" t="s">
        <v>79</v>
      </c>
      <c r="C40" s="46">
        <v>9.4</v>
      </c>
      <c r="D40" s="46">
        <v>47.326999999999998</v>
      </c>
      <c r="E40" s="46">
        <v>35.326000000000001</v>
      </c>
      <c r="F40" s="46">
        <v>22.907</v>
      </c>
      <c r="G40" s="46">
        <v>11.759</v>
      </c>
      <c r="H40" s="46">
        <v>44.030999999999999</v>
      </c>
      <c r="I40" s="46">
        <v>34.562999999999995</v>
      </c>
      <c r="J40" s="46">
        <v>23.976999999999997</v>
      </c>
      <c r="K40" s="46">
        <v>11.425000000000001</v>
      </c>
      <c r="L40" s="46">
        <v>53.3</v>
      </c>
      <c r="M40" s="46">
        <v>37</v>
      </c>
      <c r="N40" s="46">
        <v>23.1</v>
      </c>
      <c r="O40" s="46">
        <v>9.1</v>
      </c>
      <c r="P40" s="46">
        <v>39.9</v>
      </c>
      <c r="Q40" s="46">
        <v>31.3</v>
      </c>
      <c r="R40" s="46">
        <v>19.3</v>
      </c>
      <c r="S40" s="46">
        <v>10.4</v>
      </c>
      <c r="T40" s="46">
        <v>36.200000000000003</v>
      </c>
      <c r="U40" s="46">
        <v>28.7</v>
      </c>
      <c r="V40" s="46">
        <v>16</v>
      </c>
      <c r="W40" s="46">
        <v>8.5</v>
      </c>
      <c r="X40" s="46">
        <v>28.4</v>
      </c>
      <c r="Y40" s="92">
        <v>21.8</v>
      </c>
      <c r="Z40" s="92">
        <v>14</v>
      </c>
      <c r="AA40" s="92">
        <v>6.5</v>
      </c>
      <c r="AC40" s="6"/>
      <c r="AD40" s="6"/>
      <c r="AE40" s="6"/>
      <c r="AF40" s="6"/>
      <c r="AG40" s="6"/>
      <c r="AH40" s="6"/>
      <c r="AI40" s="6"/>
      <c r="AJ40" s="6"/>
      <c r="AK40" s="6"/>
      <c r="AL40" s="6"/>
    </row>
    <row r="41" spans="2:38" x14ac:dyDescent="0.25">
      <c r="B41" s="13" t="s">
        <v>100</v>
      </c>
      <c r="C41" s="6">
        <v>-6.7</v>
      </c>
      <c r="D41" s="6">
        <v>-24.225000000000001</v>
      </c>
      <c r="E41" s="6">
        <v>-17.542999999999999</v>
      </c>
      <c r="F41" s="6">
        <v>-11.45</v>
      </c>
      <c r="G41" s="6">
        <v>-5.6050000000000004</v>
      </c>
      <c r="H41" s="6">
        <v>-21.907</v>
      </c>
      <c r="I41" s="6">
        <v>-16.454000000000001</v>
      </c>
      <c r="J41" s="6">
        <v>-10.471</v>
      </c>
      <c r="K41" s="6">
        <v>-5.3140000000000001</v>
      </c>
      <c r="L41" s="6">
        <v>-19.7</v>
      </c>
      <c r="M41" s="6">
        <v>-14.2</v>
      </c>
      <c r="N41" s="6">
        <v>-9.1999999999999993</v>
      </c>
      <c r="O41" s="6">
        <v>-4.4000000000000004</v>
      </c>
      <c r="P41" s="6">
        <v>-16.600000000000001</v>
      </c>
      <c r="Q41" s="6">
        <v>-11.6</v>
      </c>
      <c r="R41" s="6">
        <v>-7.3</v>
      </c>
      <c r="S41" s="6">
        <v>-3.6</v>
      </c>
      <c r="T41" s="6">
        <v>-12.3</v>
      </c>
      <c r="U41" s="6">
        <v>-8.8000000000000007</v>
      </c>
      <c r="V41" s="6">
        <v>-5.6</v>
      </c>
      <c r="W41" s="6">
        <v>-2.7</v>
      </c>
      <c r="X41" s="6">
        <v>-11.5</v>
      </c>
      <c r="Y41" s="41">
        <v>-8.6</v>
      </c>
      <c r="Z41" s="41">
        <v>-5.8</v>
      </c>
      <c r="AA41" s="41">
        <v>-2.9</v>
      </c>
      <c r="AC41" s="6"/>
      <c r="AD41" s="6"/>
      <c r="AE41" s="6"/>
      <c r="AF41" s="6"/>
      <c r="AG41" s="6"/>
      <c r="AH41" s="6"/>
      <c r="AI41" s="6"/>
      <c r="AJ41" s="6"/>
      <c r="AK41" s="6"/>
      <c r="AL41" s="6"/>
    </row>
    <row r="42" spans="2:38" x14ac:dyDescent="0.25">
      <c r="B42" s="13" t="s">
        <v>161</v>
      </c>
      <c r="C42" s="111">
        <v>1377</v>
      </c>
      <c r="D42" s="111">
        <f>1414-57</f>
        <v>1357</v>
      </c>
      <c r="E42" s="111">
        <v>1359</v>
      </c>
      <c r="F42" s="111">
        <f>1410-57</f>
        <v>1353</v>
      </c>
      <c r="G42" s="111">
        <f>1410-57</f>
        <v>1353</v>
      </c>
      <c r="H42" s="111">
        <f>1377-57</f>
        <v>1320</v>
      </c>
      <c r="I42" s="111">
        <f>1371-57</f>
        <v>1314</v>
      </c>
      <c r="J42" s="111">
        <f>1377-57</f>
        <v>1320</v>
      </c>
      <c r="K42" s="111">
        <f>1380-57</f>
        <v>1323</v>
      </c>
      <c r="L42" s="47" t="s">
        <v>40</v>
      </c>
      <c r="M42" s="47" t="s">
        <v>40</v>
      </c>
      <c r="N42" s="47" t="s">
        <v>40</v>
      </c>
      <c r="O42" s="47" t="s">
        <v>40</v>
      </c>
      <c r="P42" s="47" t="s">
        <v>40</v>
      </c>
      <c r="Q42" s="47" t="s">
        <v>40</v>
      </c>
      <c r="R42" s="47" t="s">
        <v>40</v>
      </c>
      <c r="S42" s="47" t="s">
        <v>40</v>
      </c>
      <c r="T42" s="47" t="s">
        <v>40</v>
      </c>
      <c r="U42" s="47" t="s">
        <v>40</v>
      </c>
      <c r="V42" s="47" t="s">
        <v>40</v>
      </c>
      <c r="W42" s="47" t="s">
        <v>40</v>
      </c>
      <c r="X42" s="47" t="s">
        <v>40</v>
      </c>
      <c r="Y42" s="47" t="s">
        <v>40</v>
      </c>
      <c r="Z42" s="47" t="s">
        <v>40</v>
      </c>
      <c r="AA42" s="47" t="s">
        <v>40</v>
      </c>
      <c r="AC42" s="6"/>
      <c r="AD42" s="6"/>
      <c r="AE42" s="6"/>
      <c r="AF42" s="6"/>
      <c r="AG42" s="6"/>
      <c r="AH42" s="6"/>
      <c r="AI42" s="6"/>
      <c r="AJ42" s="6"/>
      <c r="AK42" s="6"/>
      <c r="AL42" s="6"/>
    </row>
    <row r="43" spans="2:38" x14ac:dyDescent="0.25">
      <c r="I43" s="13"/>
      <c r="J43" s="13"/>
      <c r="K43" s="13"/>
      <c r="L43" s="13"/>
      <c r="M43" s="13"/>
      <c r="N43" s="13"/>
      <c r="O43" s="13"/>
      <c r="P43" s="13"/>
      <c r="Q43" s="104"/>
      <c r="AC43" s="6"/>
      <c r="AD43" s="6"/>
      <c r="AE43" s="6"/>
      <c r="AF43" s="6"/>
      <c r="AG43" s="6"/>
      <c r="AH43" s="6"/>
      <c r="AI43" s="6"/>
      <c r="AJ43" s="6"/>
      <c r="AK43" s="6"/>
      <c r="AL43" s="6"/>
    </row>
    <row r="44" spans="2:38" x14ac:dyDescent="0.25">
      <c r="B44" s="38" t="s">
        <v>101</v>
      </c>
      <c r="I44" s="13"/>
      <c r="J44" s="13"/>
      <c r="K44" s="13"/>
      <c r="L44" s="13"/>
      <c r="M44" s="13"/>
      <c r="N44" s="13"/>
      <c r="O44" s="13"/>
      <c r="P44" s="13"/>
      <c r="AC44" s="6"/>
      <c r="AD44" s="6"/>
      <c r="AE44" s="6"/>
      <c r="AF44" s="6"/>
      <c r="AG44" s="6"/>
      <c r="AH44" s="6"/>
      <c r="AI44" s="6"/>
      <c r="AJ44" s="6"/>
      <c r="AK44" s="6"/>
      <c r="AL44" s="6"/>
    </row>
    <row r="45" spans="2:38" x14ac:dyDescent="0.25">
      <c r="B45" s="13" t="s">
        <v>95</v>
      </c>
      <c r="C45" s="6">
        <v>14.2</v>
      </c>
      <c r="D45" s="6">
        <v>52.494</v>
      </c>
      <c r="E45" s="6">
        <v>38.9</v>
      </c>
      <c r="F45" s="6">
        <v>26.6</v>
      </c>
      <c r="G45" s="6">
        <v>12.5</v>
      </c>
      <c r="H45" s="6">
        <v>57.7</v>
      </c>
      <c r="I45" s="6">
        <v>45.6</v>
      </c>
      <c r="J45" s="6">
        <v>32</v>
      </c>
      <c r="K45" s="6">
        <v>15.5</v>
      </c>
      <c r="L45" s="6">
        <v>63.1</v>
      </c>
      <c r="M45" s="6">
        <v>47.9</v>
      </c>
      <c r="N45" s="6">
        <v>29.6</v>
      </c>
      <c r="O45" s="6">
        <v>11.4</v>
      </c>
      <c r="P45" s="6">
        <v>24</v>
      </c>
      <c r="Q45" s="6">
        <v>15.4</v>
      </c>
      <c r="R45" s="6">
        <v>9.5</v>
      </c>
      <c r="S45" s="6">
        <v>2.7</v>
      </c>
      <c r="T45" s="6">
        <v>6.3</v>
      </c>
      <c r="U45" s="6">
        <v>4.0999999999999996</v>
      </c>
      <c r="V45" s="6">
        <v>2.5</v>
      </c>
      <c r="W45" s="6">
        <v>1.1000000000000001</v>
      </c>
      <c r="X45" s="6">
        <v>2.5</v>
      </c>
      <c r="Y45" s="41">
        <v>1.7</v>
      </c>
      <c r="Z45" s="41">
        <v>0.8</v>
      </c>
      <c r="AA45" s="41">
        <v>0</v>
      </c>
      <c r="AC45" s="6"/>
      <c r="AD45" s="6"/>
      <c r="AE45" s="6"/>
      <c r="AF45" s="6"/>
      <c r="AG45" s="6"/>
      <c r="AH45" s="6"/>
      <c r="AI45" s="6"/>
      <c r="AJ45" s="6"/>
      <c r="AK45" s="6"/>
      <c r="AL45" s="6"/>
    </row>
    <row r="46" spans="2:38" x14ac:dyDescent="0.25">
      <c r="B46" s="88" t="s">
        <v>96</v>
      </c>
      <c r="C46" s="39">
        <v>2.9</v>
      </c>
      <c r="D46" s="39">
        <v>12.156000000000001</v>
      </c>
      <c r="E46" s="39">
        <v>8</v>
      </c>
      <c r="F46" s="39">
        <v>3.7</v>
      </c>
      <c r="G46" s="39">
        <v>1.1000000000000001</v>
      </c>
      <c r="H46" s="6">
        <v>11.7</v>
      </c>
      <c r="I46" s="39">
        <v>8.9</v>
      </c>
      <c r="J46" s="39">
        <v>6.1</v>
      </c>
      <c r="K46" s="39">
        <v>3</v>
      </c>
      <c r="L46" s="6">
        <v>0.7</v>
      </c>
      <c r="M46" s="6">
        <v>0.2</v>
      </c>
      <c r="N46" s="6">
        <v>0.2</v>
      </c>
      <c r="O46" s="6">
        <v>0.2</v>
      </c>
      <c r="P46" s="6">
        <v>0.6</v>
      </c>
      <c r="Q46" s="39">
        <v>0.3</v>
      </c>
      <c r="R46" s="39">
        <v>0.1</v>
      </c>
      <c r="S46" s="39">
        <v>0.1</v>
      </c>
      <c r="T46" s="39">
        <v>0.2</v>
      </c>
      <c r="U46" s="6">
        <v>0</v>
      </c>
      <c r="V46" s="39">
        <v>0</v>
      </c>
      <c r="W46" s="39">
        <v>0</v>
      </c>
      <c r="X46" s="39">
        <v>0.1</v>
      </c>
      <c r="Y46" s="41">
        <v>0.1</v>
      </c>
      <c r="Z46" s="41">
        <v>0</v>
      </c>
      <c r="AA46" s="41">
        <v>0</v>
      </c>
      <c r="AC46" s="6"/>
      <c r="AD46" s="6"/>
      <c r="AE46" s="6"/>
      <c r="AF46" s="6"/>
      <c r="AG46" s="6"/>
      <c r="AH46" s="6"/>
      <c r="AI46" s="6"/>
      <c r="AJ46" s="6"/>
      <c r="AK46" s="6"/>
      <c r="AL46" s="6"/>
    </row>
    <row r="47" spans="2:38" x14ac:dyDescent="0.25">
      <c r="B47" s="88" t="s">
        <v>97</v>
      </c>
      <c r="C47" s="39">
        <v>11.3</v>
      </c>
      <c r="D47" s="39">
        <v>40.338000000000001</v>
      </c>
      <c r="E47" s="39">
        <v>30.8</v>
      </c>
      <c r="F47" s="39">
        <v>22.9</v>
      </c>
      <c r="G47" s="39">
        <v>11.3</v>
      </c>
      <c r="H47" s="39">
        <v>45.9</v>
      </c>
      <c r="I47" s="39">
        <v>36.700000000000003</v>
      </c>
      <c r="J47" s="39">
        <v>25.9</v>
      </c>
      <c r="K47" s="39">
        <v>12.5</v>
      </c>
      <c r="L47" s="39">
        <v>62.4</v>
      </c>
      <c r="M47" s="39">
        <v>47.8</v>
      </c>
      <c r="N47" s="39">
        <v>29.5</v>
      </c>
      <c r="O47" s="39">
        <v>11.3</v>
      </c>
      <c r="P47" s="39">
        <v>23.4</v>
      </c>
      <c r="Q47" s="39">
        <v>15</v>
      </c>
      <c r="R47" s="39">
        <v>9.3000000000000007</v>
      </c>
      <c r="S47" s="39">
        <v>2.7</v>
      </c>
      <c r="T47" s="39">
        <v>6.1</v>
      </c>
      <c r="U47" s="39">
        <v>4.0999999999999996</v>
      </c>
      <c r="V47" s="39">
        <v>2.5</v>
      </c>
      <c r="W47" s="39">
        <v>1.1000000000000001</v>
      </c>
      <c r="X47" s="39">
        <v>2.4</v>
      </c>
      <c r="Y47" s="91">
        <v>1.6</v>
      </c>
      <c r="Z47" s="91">
        <v>0.8</v>
      </c>
      <c r="AA47" s="91">
        <v>0</v>
      </c>
      <c r="AC47" s="6"/>
      <c r="AD47" s="6"/>
      <c r="AE47" s="6"/>
      <c r="AF47" s="6"/>
      <c r="AG47" s="6"/>
      <c r="AH47" s="6"/>
      <c r="AI47" s="6"/>
      <c r="AJ47" s="6"/>
      <c r="AK47" s="6"/>
      <c r="AL47" s="6"/>
    </row>
    <row r="48" spans="2:38" x14ac:dyDescent="0.25">
      <c r="B48" s="13" t="s">
        <v>98</v>
      </c>
      <c r="C48" s="6">
        <v>-15.3</v>
      </c>
      <c r="D48" s="6">
        <v>-57.353999999999999</v>
      </c>
      <c r="E48" s="6">
        <v>-42.7</v>
      </c>
      <c r="F48" s="6">
        <v>-28.8</v>
      </c>
      <c r="G48" s="6">
        <v>-14.2</v>
      </c>
      <c r="H48" s="6">
        <v>-60.9</v>
      </c>
      <c r="I48" s="6">
        <v>-46.8</v>
      </c>
      <c r="J48" s="6">
        <v>-32.5</v>
      </c>
      <c r="K48" s="6">
        <v>-15</v>
      </c>
      <c r="L48" s="6">
        <v>-60.6</v>
      </c>
      <c r="M48" s="6">
        <v>-44.1</v>
      </c>
      <c r="N48" s="6">
        <v>-26.6</v>
      </c>
      <c r="O48" s="6">
        <v>-10.3</v>
      </c>
      <c r="P48" s="6">
        <v>-23.4</v>
      </c>
      <c r="Q48" s="6">
        <v>-14.7</v>
      </c>
      <c r="R48" s="6">
        <v>-8.6</v>
      </c>
      <c r="S48" s="6">
        <v>-2.8</v>
      </c>
      <c r="T48" s="6">
        <v>-7.6</v>
      </c>
      <c r="U48" s="6">
        <v>-4.8</v>
      </c>
      <c r="V48" s="6">
        <v>-2.9</v>
      </c>
      <c r="W48" s="6">
        <v>-1.4</v>
      </c>
      <c r="X48" s="6">
        <v>-3.4</v>
      </c>
      <c r="Y48" s="41">
        <v>-2.2999999999999998</v>
      </c>
      <c r="Z48" s="41">
        <v>-1.2</v>
      </c>
      <c r="AA48" s="41">
        <v>-0.2</v>
      </c>
      <c r="AC48" s="7"/>
      <c r="AD48" s="6"/>
      <c r="AE48" s="6"/>
      <c r="AF48" s="6"/>
      <c r="AG48" s="6"/>
      <c r="AH48" s="6"/>
      <c r="AI48" s="6"/>
      <c r="AJ48" s="6"/>
      <c r="AK48" s="6"/>
      <c r="AL48" s="6"/>
    </row>
    <row r="49" spans="2:38" x14ac:dyDescent="0.25">
      <c r="B49" s="38" t="s">
        <v>5</v>
      </c>
      <c r="C49" s="46">
        <v>-1.1000000000000001</v>
      </c>
      <c r="D49" s="46">
        <v>-4.8600000000000003</v>
      </c>
      <c r="E49" s="46">
        <v>-3.8</v>
      </c>
      <c r="F49" s="46">
        <v>-2.2999999999999998</v>
      </c>
      <c r="G49" s="46">
        <v>-1.8</v>
      </c>
      <c r="H49" s="46">
        <v>-3.2</v>
      </c>
      <c r="I49" s="46">
        <v>-1.2</v>
      </c>
      <c r="J49" s="46">
        <v>-0.5</v>
      </c>
      <c r="K49" s="46">
        <v>0.5</v>
      </c>
      <c r="L49" s="46">
        <v>2.5</v>
      </c>
      <c r="M49" s="46">
        <v>3.9</v>
      </c>
      <c r="N49" s="46">
        <v>3</v>
      </c>
      <c r="O49" s="46">
        <v>1.1000000000000001</v>
      </c>
      <c r="P49" s="46">
        <v>0.6</v>
      </c>
      <c r="Q49" s="46">
        <v>0.7</v>
      </c>
      <c r="R49" s="46">
        <v>0.8</v>
      </c>
      <c r="S49" s="46">
        <v>0</v>
      </c>
      <c r="T49" s="46">
        <v>-1.2</v>
      </c>
      <c r="U49" s="46">
        <v>-0.7</v>
      </c>
      <c r="V49" s="46">
        <v>-0.4</v>
      </c>
      <c r="W49" s="46">
        <v>-0.3</v>
      </c>
      <c r="X49" s="46">
        <v>-0.9</v>
      </c>
      <c r="Y49" s="92">
        <v>-0.6</v>
      </c>
      <c r="Z49" s="41">
        <v>-0.4</v>
      </c>
      <c r="AA49" s="92">
        <v>-0.2</v>
      </c>
      <c r="AC49" s="6"/>
      <c r="AD49" s="6"/>
      <c r="AE49" s="6"/>
      <c r="AF49" s="6"/>
      <c r="AG49" s="6"/>
      <c r="AH49" s="6"/>
      <c r="AI49" s="6"/>
      <c r="AJ49" s="6"/>
      <c r="AK49" s="6"/>
      <c r="AL49" s="6"/>
    </row>
    <row r="50" spans="2:38" x14ac:dyDescent="0.25">
      <c r="B50" s="88" t="s">
        <v>99</v>
      </c>
      <c r="C50" s="89">
        <v>7.8E-2</v>
      </c>
      <c r="D50" s="89">
        <v>-9.2582009372499718E-2</v>
      </c>
      <c r="E50" s="89">
        <v>-9.7000000000000003E-2</v>
      </c>
      <c r="F50" s="89">
        <v>-8.5000000000000006E-2</v>
      </c>
      <c r="G50" s="89">
        <v>-0.14199999999999999</v>
      </c>
      <c r="H50" s="89">
        <v>-5.5E-2</v>
      </c>
      <c r="I50" s="89">
        <v>2.5999999999999999E-2</v>
      </c>
      <c r="J50" s="89">
        <v>-1.4999999999999999E-2</v>
      </c>
      <c r="K50" s="89">
        <v>3.1E-2</v>
      </c>
      <c r="L50" s="89">
        <v>3.9E-2</v>
      </c>
      <c r="M50" s="89">
        <v>8.1000000000000003E-2</v>
      </c>
      <c r="N50" s="89">
        <v>0.10100000000000001</v>
      </c>
      <c r="O50" s="89">
        <v>9.5000000000000001E-2</v>
      </c>
      <c r="P50" s="89">
        <v>2.5000000000000001E-2</v>
      </c>
      <c r="Q50" s="89">
        <v>4.3999999999999997E-2</v>
      </c>
      <c r="R50" s="89">
        <v>8.5999999999999993E-2</v>
      </c>
      <c r="S50" s="89">
        <v>-8.0000000000000002E-3</v>
      </c>
      <c r="T50" s="89">
        <v>-0.19500000000000001</v>
      </c>
      <c r="U50" s="89">
        <v>-0.16500000000000001</v>
      </c>
      <c r="V50" s="89">
        <v>-0.16800000000000001</v>
      </c>
      <c r="W50" s="89">
        <v>-0.22800000000000001</v>
      </c>
      <c r="X50" s="89">
        <v>-0.36399999999999999</v>
      </c>
      <c r="Y50" s="89">
        <v>-0.33900000000000002</v>
      </c>
      <c r="Z50" s="89">
        <v>-0.53500000000000003</v>
      </c>
      <c r="AA50" s="93" t="s">
        <v>103</v>
      </c>
      <c r="AC50" s="89"/>
      <c r="AD50" s="89"/>
      <c r="AE50" s="89"/>
      <c r="AF50" s="89"/>
      <c r="AG50" s="89"/>
      <c r="AH50" s="89"/>
      <c r="AI50" s="89"/>
      <c r="AJ50" s="89"/>
      <c r="AK50" s="89"/>
      <c r="AL50" s="6"/>
    </row>
    <row r="51" spans="2:38" x14ac:dyDescent="0.25">
      <c r="B51" s="13" t="s">
        <v>7</v>
      </c>
      <c r="C51" s="47">
        <v>0</v>
      </c>
      <c r="D51" s="6">
        <v>-0.42899999999999999</v>
      </c>
      <c r="E51" s="6">
        <v>-0.3</v>
      </c>
      <c r="F51" s="6">
        <v>-0.3</v>
      </c>
      <c r="G51" s="6">
        <v>0</v>
      </c>
      <c r="H51" s="6">
        <v>-0.2</v>
      </c>
      <c r="I51" s="6">
        <v>0</v>
      </c>
      <c r="J51" s="6">
        <v>0</v>
      </c>
      <c r="K51" s="6">
        <v>0</v>
      </c>
      <c r="L51" s="6">
        <v>0.1</v>
      </c>
      <c r="M51" s="6">
        <v>-1</v>
      </c>
      <c r="N51" s="6">
        <v>-0.8</v>
      </c>
      <c r="O51" s="6">
        <v>-0.1</v>
      </c>
      <c r="P51" s="6">
        <v>-0.3</v>
      </c>
      <c r="Q51" s="6">
        <v>-0.1</v>
      </c>
      <c r="R51" s="6">
        <v>-0.1</v>
      </c>
      <c r="S51" s="6">
        <v>0</v>
      </c>
      <c r="T51" s="6">
        <v>-0.1</v>
      </c>
      <c r="U51" s="6">
        <v>-0.1</v>
      </c>
      <c r="V51" s="6">
        <v>-0.1</v>
      </c>
      <c r="W51" s="6">
        <v>-0.1</v>
      </c>
      <c r="X51" s="6">
        <v>-0.1</v>
      </c>
      <c r="Y51" s="41">
        <v>-0.1</v>
      </c>
      <c r="Z51" s="41">
        <v>-0.1</v>
      </c>
      <c r="AA51" s="41">
        <v>-0.1</v>
      </c>
      <c r="AC51" s="89"/>
      <c r="AD51" s="89"/>
      <c r="AE51" s="89"/>
      <c r="AF51" s="89"/>
      <c r="AG51" s="89"/>
      <c r="AH51" s="89"/>
      <c r="AI51" s="89"/>
      <c r="AJ51" s="89"/>
      <c r="AK51" s="89"/>
      <c r="AL51" s="6"/>
    </row>
    <row r="52" spans="2:38" x14ac:dyDescent="0.25">
      <c r="B52" s="38" t="s">
        <v>79</v>
      </c>
      <c r="C52" s="46">
        <v>-1.1000000000000001</v>
      </c>
      <c r="D52" s="46">
        <v>-5.2889999999999997</v>
      </c>
      <c r="E52" s="46">
        <v>-4.0999999999999996</v>
      </c>
      <c r="F52" s="46">
        <v>-2.6</v>
      </c>
      <c r="G52" s="46">
        <v>-1.8</v>
      </c>
      <c r="H52" s="46">
        <v>-3.4</v>
      </c>
      <c r="I52" s="46">
        <v>-1.2</v>
      </c>
      <c r="J52" s="46">
        <v>-0.5</v>
      </c>
      <c r="K52" s="46">
        <v>0.5</v>
      </c>
      <c r="L52" s="46">
        <v>2.6</v>
      </c>
      <c r="M52" s="46">
        <v>2.9</v>
      </c>
      <c r="N52" s="46">
        <v>2.2000000000000002</v>
      </c>
      <c r="O52" s="46">
        <v>1</v>
      </c>
      <c r="P52" s="46">
        <v>0.3</v>
      </c>
      <c r="Q52" s="46">
        <v>0.6</v>
      </c>
      <c r="R52" s="46">
        <v>0.8</v>
      </c>
      <c r="S52" s="46">
        <v>0</v>
      </c>
      <c r="T52" s="46">
        <v>-1.3</v>
      </c>
      <c r="U52" s="46">
        <v>-0.7</v>
      </c>
      <c r="V52" s="46">
        <v>-0.4</v>
      </c>
      <c r="W52" s="46">
        <v>-0.3</v>
      </c>
      <c r="X52" s="46">
        <v>-1.1000000000000001</v>
      </c>
      <c r="Y52" s="92">
        <v>-0.7</v>
      </c>
      <c r="Z52" s="41">
        <v>-0.5</v>
      </c>
      <c r="AA52" s="92">
        <v>-0.3</v>
      </c>
      <c r="AC52" s="6"/>
      <c r="AD52" s="6"/>
      <c r="AE52" s="6"/>
      <c r="AF52" s="6"/>
      <c r="AG52" s="6"/>
      <c r="AH52" s="6"/>
      <c r="AI52" s="6"/>
      <c r="AJ52" s="6"/>
      <c r="AK52" s="6"/>
      <c r="AL52" s="6"/>
    </row>
    <row r="53" spans="2:38" x14ac:dyDescent="0.25">
      <c r="B53" s="13" t="s">
        <v>100</v>
      </c>
      <c r="C53" s="6">
        <v>-0.9</v>
      </c>
      <c r="D53" s="6">
        <v>-4.2320000000000002</v>
      </c>
      <c r="E53" s="6">
        <v>-2.4</v>
      </c>
      <c r="F53" s="6">
        <v>-1.6</v>
      </c>
      <c r="G53" s="6">
        <v>-0.9</v>
      </c>
      <c r="H53" s="6">
        <v>-2.8</v>
      </c>
      <c r="I53" s="6">
        <v>-1.7</v>
      </c>
      <c r="J53" s="6">
        <v>-1.1000000000000001</v>
      </c>
      <c r="K53" s="6">
        <v>-0.6</v>
      </c>
      <c r="L53" s="6">
        <v>-1.7</v>
      </c>
      <c r="M53" s="6">
        <v>-1.2</v>
      </c>
      <c r="N53" s="6">
        <v>-0.8</v>
      </c>
      <c r="O53" s="6">
        <v>-0.4</v>
      </c>
      <c r="P53" s="6">
        <v>-1</v>
      </c>
      <c r="Q53" s="6">
        <v>-0.7</v>
      </c>
      <c r="R53" s="6">
        <v>-0.4</v>
      </c>
      <c r="S53" s="6">
        <v>-0.2</v>
      </c>
      <c r="T53" s="6">
        <v>-0.4</v>
      </c>
      <c r="U53" s="6">
        <v>-0.2</v>
      </c>
      <c r="V53" s="6">
        <v>-0.1</v>
      </c>
      <c r="W53" s="6">
        <v>0</v>
      </c>
      <c r="X53" s="6">
        <v>-0.2</v>
      </c>
      <c r="Y53" s="41">
        <v>-0.1</v>
      </c>
      <c r="Z53" s="41">
        <v>0</v>
      </c>
      <c r="AA53" s="41">
        <v>0</v>
      </c>
      <c r="AC53" s="6"/>
      <c r="AD53" s="6"/>
      <c r="AE53" s="6"/>
      <c r="AF53" s="6"/>
      <c r="AG53" s="6"/>
      <c r="AH53" s="6"/>
      <c r="AI53" s="6"/>
      <c r="AJ53" s="6"/>
      <c r="AK53" s="6"/>
      <c r="AL53" s="6"/>
    </row>
    <row r="54" spans="2:38" x14ac:dyDescent="0.25">
      <c r="B54" s="13" t="s">
        <v>161</v>
      </c>
      <c r="C54" s="111">
        <v>147</v>
      </c>
      <c r="D54" s="111">
        <v>131</v>
      </c>
      <c r="E54" s="111">
        <v>129</v>
      </c>
      <c r="F54" s="111">
        <v>127</v>
      </c>
      <c r="G54" s="111">
        <v>119</v>
      </c>
      <c r="H54" s="111">
        <v>113</v>
      </c>
      <c r="I54" s="111">
        <v>116</v>
      </c>
      <c r="J54" s="111">
        <v>118</v>
      </c>
      <c r="K54" s="111">
        <v>121</v>
      </c>
      <c r="L54" s="47" t="s">
        <v>40</v>
      </c>
      <c r="M54" s="47" t="s">
        <v>40</v>
      </c>
      <c r="N54" s="47" t="s">
        <v>40</v>
      </c>
      <c r="O54" s="47" t="s">
        <v>40</v>
      </c>
      <c r="P54" s="47" t="s">
        <v>40</v>
      </c>
      <c r="Q54" s="47" t="s">
        <v>40</v>
      </c>
      <c r="R54" s="47" t="s">
        <v>40</v>
      </c>
      <c r="S54" s="47" t="s">
        <v>40</v>
      </c>
      <c r="T54" s="47" t="s">
        <v>40</v>
      </c>
      <c r="U54" s="47" t="s">
        <v>40</v>
      </c>
      <c r="V54" s="47" t="s">
        <v>40</v>
      </c>
      <c r="W54" s="47" t="s">
        <v>40</v>
      </c>
      <c r="X54" s="47" t="s">
        <v>40</v>
      </c>
      <c r="Y54" s="47" t="s">
        <v>40</v>
      </c>
      <c r="Z54" s="47" t="s">
        <v>40</v>
      </c>
      <c r="AA54" s="47" t="s">
        <v>40</v>
      </c>
      <c r="AC54" s="6"/>
      <c r="AD54" s="6"/>
      <c r="AE54" s="6"/>
      <c r="AF54" s="6"/>
      <c r="AG54" s="6"/>
      <c r="AH54" s="6"/>
      <c r="AI54" s="6"/>
      <c r="AJ54" s="6"/>
      <c r="AK54" s="6"/>
      <c r="AL54" s="6"/>
    </row>
    <row r="56" spans="2:38" x14ac:dyDescent="0.25">
      <c r="B56" s="126" t="s">
        <v>188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6784F-829F-4188-B7A0-BA175A933B5F}">
  <sheetPr codeName="Sheet2">
    <pageSetUpPr fitToPage="1"/>
  </sheetPr>
  <dimension ref="B1:AJ46"/>
  <sheetViews>
    <sheetView showGridLines="0" zoomScaleNormal="100" workbookViewId="0">
      <selection activeCell="I37" sqref="I37"/>
    </sheetView>
  </sheetViews>
  <sheetFormatPr defaultColWidth="8.5703125" defaultRowHeight="15" x14ac:dyDescent="0.25"/>
  <cols>
    <col min="1" max="1" width="17.5703125" customWidth="1"/>
    <col min="2" max="2" width="55.140625" style="13" customWidth="1"/>
    <col min="3" max="6" width="9" style="5" customWidth="1"/>
    <col min="7" max="7" width="9" style="1" customWidth="1"/>
    <col min="8" max="10" width="9" style="5" customWidth="1"/>
    <col min="11" max="11" width="9" style="1" customWidth="1"/>
    <col min="12" max="13" width="9" style="5" customWidth="1"/>
    <col min="14" max="14" width="9" style="1" customWidth="1"/>
    <col min="15" max="17" width="9" style="5" customWidth="1"/>
    <col min="18" max="22" width="9" style="1" customWidth="1"/>
    <col min="23" max="25" width="8.5703125" style="1"/>
    <col min="26" max="26" width="9" style="1" customWidth="1"/>
    <col min="27" max="27" width="10.140625" style="1" customWidth="1"/>
    <col min="28" max="28" width="9.42578125" style="1" customWidth="1"/>
    <col min="31" max="31" width="8.5703125" style="1"/>
    <col min="32" max="32" width="9.42578125" style="1" customWidth="1"/>
  </cols>
  <sheetData>
    <row r="1" spans="2:36" ht="45" customHeight="1" x14ac:dyDescent="0.25"/>
    <row r="2" spans="2:36" s="18" customFormat="1" ht="21" customHeight="1" x14ac:dyDescent="0.35">
      <c r="B2" s="27" t="s">
        <v>11</v>
      </c>
      <c r="C2" s="27"/>
      <c r="D2" s="153"/>
      <c r="E2" s="153"/>
      <c r="F2" s="153"/>
      <c r="G2" s="153"/>
      <c r="H2" s="153"/>
      <c r="I2" s="153"/>
      <c r="J2" s="153"/>
      <c r="K2" s="153"/>
      <c r="L2" s="20"/>
      <c r="M2" s="20"/>
      <c r="N2" s="2"/>
      <c r="O2" s="20"/>
      <c r="P2" s="20"/>
      <c r="Q2" s="20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E2" s="2"/>
      <c r="AF2" s="2"/>
    </row>
    <row r="3" spans="2:36" x14ac:dyDescent="0.25">
      <c r="B3" s="88" t="s">
        <v>63</v>
      </c>
      <c r="C3" s="150" t="s">
        <v>194</v>
      </c>
      <c r="D3" s="154" t="s">
        <v>191</v>
      </c>
      <c r="E3" s="154"/>
      <c r="F3" s="154"/>
      <c r="G3" s="154"/>
      <c r="H3" s="154" t="s">
        <v>192</v>
      </c>
      <c r="I3" s="154">
        <v>2023</v>
      </c>
      <c r="J3" s="154"/>
      <c r="K3" s="154"/>
      <c r="L3" s="154">
        <v>2024</v>
      </c>
      <c r="M3" s="154"/>
      <c r="N3" s="154"/>
      <c r="O3" s="154">
        <v>2023</v>
      </c>
      <c r="P3" s="154">
        <v>2023</v>
      </c>
      <c r="Q3" s="154"/>
      <c r="R3" s="154"/>
      <c r="S3" s="154">
        <v>2022</v>
      </c>
      <c r="T3" s="154"/>
      <c r="U3" s="154"/>
      <c r="V3" s="154"/>
      <c r="W3" s="154">
        <v>2021</v>
      </c>
      <c r="X3" s="154"/>
      <c r="Y3" s="154"/>
      <c r="Z3" s="154"/>
      <c r="AA3" s="154">
        <v>2020</v>
      </c>
      <c r="AB3" s="154"/>
      <c r="AC3" s="154"/>
      <c r="AD3" s="154"/>
      <c r="AE3" s="154">
        <v>2019</v>
      </c>
      <c r="AF3" s="154"/>
      <c r="AG3" s="154"/>
      <c r="AH3" s="154"/>
    </row>
    <row r="4" spans="2:36" x14ac:dyDescent="0.25">
      <c r="B4" s="86" t="s">
        <v>12</v>
      </c>
      <c r="C4" s="16" t="s">
        <v>65</v>
      </c>
      <c r="D4" s="16" t="s">
        <v>66</v>
      </c>
      <c r="E4" s="16" t="s">
        <v>67</v>
      </c>
      <c r="F4" s="16" t="s">
        <v>64</v>
      </c>
      <c r="G4" s="16" t="s">
        <v>65</v>
      </c>
      <c r="H4" s="16" t="s">
        <v>66</v>
      </c>
      <c r="I4" s="16" t="s">
        <v>67</v>
      </c>
      <c r="J4" s="16" t="s">
        <v>64</v>
      </c>
      <c r="K4" s="16" t="s">
        <v>65</v>
      </c>
      <c r="L4" s="16" t="s">
        <v>67</v>
      </c>
      <c r="M4" s="16" t="s">
        <v>64</v>
      </c>
      <c r="N4" s="16" t="s">
        <v>65</v>
      </c>
      <c r="O4" s="16" t="s">
        <v>66</v>
      </c>
      <c r="P4" s="16" t="s">
        <v>67</v>
      </c>
      <c r="Q4" s="16" t="s">
        <v>64</v>
      </c>
      <c r="R4" s="16" t="s">
        <v>65</v>
      </c>
      <c r="S4" s="16" t="s">
        <v>66</v>
      </c>
      <c r="T4" s="16" t="s">
        <v>67</v>
      </c>
      <c r="U4" s="16" t="s">
        <v>64</v>
      </c>
      <c r="V4" s="16" t="s">
        <v>65</v>
      </c>
      <c r="W4" s="4" t="s">
        <v>66</v>
      </c>
      <c r="X4" s="4" t="s">
        <v>67</v>
      </c>
      <c r="Y4" s="4" t="s">
        <v>64</v>
      </c>
      <c r="Z4" s="16" t="s">
        <v>65</v>
      </c>
      <c r="AA4" s="17" t="s">
        <v>66</v>
      </c>
      <c r="AB4" s="4" t="s">
        <v>67</v>
      </c>
      <c r="AC4" s="16" t="s">
        <v>64</v>
      </c>
      <c r="AD4" s="16" t="s">
        <v>65</v>
      </c>
      <c r="AE4" s="16" t="s">
        <v>66</v>
      </c>
      <c r="AF4" s="4" t="s">
        <v>67</v>
      </c>
      <c r="AG4" s="4" t="s">
        <v>64</v>
      </c>
      <c r="AH4" s="4" t="s">
        <v>65</v>
      </c>
    </row>
    <row r="5" spans="2:36" x14ac:dyDescent="0.25">
      <c r="B5" s="38"/>
      <c r="G5" s="14"/>
      <c r="K5" s="14"/>
      <c r="N5" s="14"/>
      <c r="R5" s="14"/>
      <c r="S5" s="14"/>
      <c r="T5" s="14"/>
      <c r="U5" s="14"/>
      <c r="V5" s="14"/>
      <c r="Z5" s="14"/>
      <c r="AA5" s="5"/>
      <c r="AC5" s="13"/>
      <c r="AD5" s="13"/>
      <c r="AE5" s="14"/>
      <c r="AG5" s="1"/>
      <c r="AH5" s="1"/>
    </row>
    <row r="6" spans="2:36" x14ac:dyDescent="0.25">
      <c r="B6" s="38" t="s">
        <v>152</v>
      </c>
      <c r="G6" s="14"/>
      <c r="K6" s="14"/>
      <c r="N6" s="14"/>
      <c r="R6" s="14"/>
      <c r="S6" s="14"/>
      <c r="T6" s="14"/>
      <c r="U6" s="14"/>
      <c r="V6" s="14"/>
      <c r="Z6" s="14"/>
      <c r="AA6" s="5"/>
      <c r="AC6" s="13"/>
      <c r="AD6" s="13"/>
      <c r="AE6" s="14"/>
      <c r="AG6" s="1"/>
      <c r="AH6" s="1"/>
    </row>
    <row r="7" spans="2:36" x14ac:dyDescent="0.25">
      <c r="B7" s="13" t="s">
        <v>2</v>
      </c>
      <c r="C7" s="6">
        <v>187.9</v>
      </c>
      <c r="D7" s="6">
        <v>190.72399999999999</v>
      </c>
      <c r="E7" s="6">
        <v>191.452</v>
      </c>
      <c r="F7" s="6">
        <v>207.45500000000001</v>
      </c>
      <c r="G7" s="6">
        <v>183.602</v>
      </c>
      <c r="H7" s="6">
        <v>185.08799999999999</v>
      </c>
      <c r="I7" s="6">
        <v>198.76900000000001</v>
      </c>
      <c r="J7" s="6">
        <v>218.024</v>
      </c>
      <c r="K7" s="6">
        <v>219.34800000000001</v>
      </c>
      <c r="L7" s="6">
        <v>252.1</v>
      </c>
      <c r="M7" s="6">
        <v>277.2</v>
      </c>
      <c r="N7" s="6">
        <v>244</v>
      </c>
      <c r="O7" s="6">
        <v>252.7</v>
      </c>
      <c r="P7" s="6">
        <v>266.60000000000002</v>
      </c>
      <c r="Q7" s="6">
        <v>289.60000000000002</v>
      </c>
      <c r="R7" s="6">
        <v>296.39999999999998</v>
      </c>
      <c r="S7" s="6">
        <v>275.7</v>
      </c>
      <c r="T7" s="6">
        <v>267.5</v>
      </c>
      <c r="U7" s="6">
        <v>277</v>
      </c>
      <c r="V7" s="6">
        <v>230.2</v>
      </c>
      <c r="W7" s="6">
        <v>208.2</v>
      </c>
      <c r="X7" s="6">
        <v>193</v>
      </c>
      <c r="Y7" s="6">
        <v>198.1</v>
      </c>
      <c r="Z7" s="6">
        <v>148.9</v>
      </c>
      <c r="AA7" s="6">
        <v>130.19999999999999</v>
      </c>
      <c r="AB7" s="11">
        <v>122.1</v>
      </c>
      <c r="AC7" s="6">
        <v>105.1</v>
      </c>
      <c r="AD7" s="6">
        <v>105.1</v>
      </c>
      <c r="AE7" s="6">
        <v>104</v>
      </c>
      <c r="AF7" s="11">
        <v>107.4</v>
      </c>
      <c r="AG7" s="11">
        <v>115.2</v>
      </c>
      <c r="AH7" s="11">
        <v>103.3</v>
      </c>
    </row>
    <row r="8" spans="2:36" x14ac:dyDescent="0.25">
      <c r="B8" s="13" t="s">
        <v>24</v>
      </c>
      <c r="C8" s="49" t="s">
        <v>40</v>
      </c>
      <c r="D8" s="49">
        <v>1.7490000000000001</v>
      </c>
      <c r="E8" s="49" t="s">
        <v>40</v>
      </c>
      <c r="F8" s="49" t="s">
        <v>40</v>
      </c>
      <c r="G8" s="49" t="s">
        <v>40</v>
      </c>
      <c r="H8" s="49">
        <v>1.528</v>
      </c>
      <c r="I8" s="49" t="s">
        <v>40</v>
      </c>
      <c r="J8" s="49" t="s">
        <v>40</v>
      </c>
      <c r="K8" s="49" t="s">
        <v>40</v>
      </c>
      <c r="L8" s="49" t="s">
        <v>40</v>
      </c>
      <c r="M8" s="49">
        <v>7.6</v>
      </c>
      <c r="N8" s="49" t="s">
        <v>40</v>
      </c>
      <c r="O8" s="49">
        <v>1.5</v>
      </c>
      <c r="P8" s="49" t="s">
        <v>40</v>
      </c>
      <c r="Q8" s="49" t="s">
        <v>40</v>
      </c>
      <c r="R8" s="49" t="s">
        <v>40</v>
      </c>
      <c r="S8" s="49" t="s">
        <v>40</v>
      </c>
      <c r="T8" s="49" t="s">
        <v>40</v>
      </c>
      <c r="U8" s="49" t="s">
        <v>40</v>
      </c>
      <c r="V8" s="49" t="s">
        <v>40</v>
      </c>
      <c r="W8" s="49" t="s">
        <v>40</v>
      </c>
      <c r="X8" s="49" t="s">
        <v>40</v>
      </c>
      <c r="Y8" s="49" t="s">
        <v>40</v>
      </c>
      <c r="Z8" s="44">
        <v>0</v>
      </c>
      <c r="AA8" s="44">
        <v>0</v>
      </c>
      <c r="AB8" s="48" t="s">
        <v>40</v>
      </c>
      <c r="AC8" s="49" t="s">
        <v>40</v>
      </c>
      <c r="AD8" s="44">
        <v>0</v>
      </c>
      <c r="AE8" s="44">
        <v>0.1</v>
      </c>
      <c r="AF8" s="43">
        <v>0.2</v>
      </c>
      <c r="AG8" s="43">
        <v>0.3</v>
      </c>
      <c r="AH8" s="43">
        <v>0.3</v>
      </c>
      <c r="AI8" s="26"/>
      <c r="AJ8" s="26"/>
    </row>
    <row r="9" spans="2:36" x14ac:dyDescent="0.25">
      <c r="B9" s="38" t="s">
        <v>151</v>
      </c>
      <c r="C9" s="46">
        <v>187.9</v>
      </c>
      <c r="D9" s="46">
        <v>192.5</v>
      </c>
      <c r="E9" s="46">
        <v>191.452</v>
      </c>
      <c r="F9" s="46">
        <v>207.524</v>
      </c>
      <c r="G9" s="46">
        <v>183.619</v>
      </c>
      <c r="H9" s="46">
        <v>186.61599999999999</v>
      </c>
      <c r="I9" s="46">
        <v>198.768</v>
      </c>
      <c r="J9" s="46">
        <v>218.02500000000001</v>
      </c>
      <c r="K9" s="46">
        <v>219.34900000000002</v>
      </c>
      <c r="L9" s="46">
        <v>252.1</v>
      </c>
      <c r="M9" s="46">
        <v>284.8</v>
      </c>
      <c r="N9" s="46">
        <v>244</v>
      </c>
      <c r="O9" s="46">
        <v>254.3</v>
      </c>
      <c r="P9" s="46">
        <v>266.60000000000002</v>
      </c>
      <c r="Q9" s="46">
        <v>289.60000000000002</v>
      </c>
      <c r="R9" s="46">
        <v>296.39999999999998</v>
      </c>
      <c r="S9" s="46">
        <v>275.7</v>
      </c>
      <c r="T9" s="46">
        <v>267.5</v>
      </c>
      <c r="U9" s="46">
        <v>277</v>
      </c>
      <c r="V9" s="46">
        <v>230.2</v>
      </c>
      <c r="W9" s="46">
        <v>208.2</v>
      </c>
      <c r="X9" s="46">
        <v>193</v>
      </c>
      <c r="Y9" s="46">
        <v>198.2</v>
      </c>
      <c r="Z9" s="46">
        <v>148.9</v>
      </c>
      <c r="AA9" s="46">
        <v>130.19999999999999</v>
      </c>
      <c r="AB9" s="45">
        <v>122.1</v>
      </c>
      <c r="AC9" s="46">
        <v>105.1</v>
      </c>
      <c r="AD9" s="46">
        <v>105.1</v>
      </c>
      <c r="AE9" s="46">
        <v>104.1</v>
      </c>
      <c r="AF9" s="45">
        <v>107.5</v>
      </c>
      <c r="AG9" s="45">
        <v>115.5</v>
      </c>
      <c r="AH9" s="45">
        <v>103.6</v>
      </c>
    </row>
    <row r="10" spans="2:36" x14ac:dyDescent="0.25">
      <c r="B10" s="114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11"/>
      <c r="AC10" s="6"/>
      <c r="AD10" s="6"/>
      <c r="AE10" s="6"/>
      <c r="AF10" s="11"/>
      <c r="AG10" s="11"/>
      <c r="AH10" s="11"/>
    </row>
    <row r="11" spans="2:36" x14ac:dyDescent="0.25">
      <c r="B11" s="38" t="s">
        <v>13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11"/>
      <c r="AC11" s="6"/>
      <c r="AD11" s="6"/>
      <c r="AE11" s="6"/>
      <c r="AF11" s="11"/>
      <c r="AG11" s="11"/>
      <c r="AH11" s="11"/>
    </row>
    <row r="12" spans="2:36" x14ac:dyDescent="0.25">
      <c r="B12" s="13" t="s">
        <v>14</v>
      </c>
      <c r="C12" s="6">
        <v>-69.099999999999994</v>
      </c>
      <c r="D12" s="6">
        <v>-71.174000000000007</v>
      </c>
      <c r="E12" s="6">
        <v>-74.521000000000001</v>
      </c>
      <c r="F12" s="6">
        <v>-85.009</v>
      </c>
      <c r="G12" s="6">
        <v>-69.747</v>
      </c>
      <c r="H12" s="6">
        <v>-71.802000000000007</v>
      </c>
      <c r="I12" s="6">
        <v>-83.762</v>
      </c>
      <c r="J12" s="6">
        <v>-87.450999999999993</v>
      </c>
      <c r="K12" s="6">
        <v>-92.367999999999995</v>
      </c>
      <c r="L12" s="6">
        <v>-102.6</v>
      </c>
      <c r="M12" s="6">
        <v>-119</v>
      </c>
      <c r="N12" s="6">
        <v>-91.8</v>
      </c>
      <c r="O12" s="6">
        <v>-101</v>
      </c>
      <c r="P12" s="6">
        <v>-115.4</v>
      </c>
      <c r="Q12" s="6">
        <v>-117.4</v>
      </c>
      <c r="R12" s="6">
        <v>-121.5</v>
      </c>
      <c r="S12" s="6">
        <v>-105.1</v>
      </c>
      <c r="T12" s="6">
        <v>-118.9</v>
      </c>
      <c r="U12" s="6">
        <v>-122</v>
      </c>
      <c r="V12" s="6">
        <v>-86.4</v>
      </c>
      <c r="W12" s="6">
        <v>-83.9</v>
      </c>
      <c r="X12" s="6">
        <v>-72.5</v>
      </c>
      <c r="Y12" s="6">
        <v>-88.4</v>
      </c>
      <c r="Z12" s="6">
        <v>-60</v>
      </c>
      <c r="AA12" s="6">
        <v>-46.3</v>
      </c>
      <c r="AB12" s="11">
        <v>-44.7</v>
      </c>
      <c r="AC12" s="6">
        <v>-43.8</v>
      </c>
      <c r="AD12" s="6">
        <v>-46.3</v>
      </c>
      <c r="AE12" s="6">
        <v>-50.6</v>
      </c>
      <c r="AF12" s="11">
        <v>-50.9</v>
      </c>
      <c r="AG12" s="11">
        <v>-52.6</v>
      </c>
      <c r="AH12" s="11">
        <v>-44</v>
      </c>
    </row>
    <row r="13" spans="2:36" x14ac:dyDescent="0.25">
      <c r="B13" s="13" t="s">
        <v>15</v>
      </c>
      <c r="C13" s="6">
        <v>-10</v>
      </c>
      <c r="D13" s="6">
        <v>-12.827999999999999</v>
      </c>
      <c r="E13" s="6">
        <v>-11.589</v>
      </c>
      <c r="F13" s="6">
        <v>-11.757999999999999</v>
      </c>
      <c r="G13" s="6">
        <v>-11.452</v>
      </c>
      <c r="H13" s="6">
        <v>-12.645</v>
      </c>
      <c r="I13" s="6">
        <v>-5.1360000000000001</v>
      </c>
      <c r="J13" s="6">
        <v>-13.077999999999999</v>
      </c>
      <c r="K13" s="6">
        <v>-7.907</v>
      </c>
      <c r="L13" s="6">
        <v>-23.9</v>
      </c>
      <c r="M13" s="6">
        <v>-25.6</v>
      </c>
      <c r="N13" s="6">
        <v>-25.4</v>
      </c>
      <c r="O13" s="6">
        <v>-25.1</v>
      </c>
      <c r="P13" s="6">
        <v>-18.399999999999999</v>
      </c>
      <c r="Q13" s="6">
        <v>-27</v>
      </c>
      <c r="R13" s="6">
        <v>-24.8</v>
      </c>
      <c r="S13" s="6">
        <v>-32</v>
      </c>
      <c r="T13" s="6">
        <v>-30.1</v>
      </c>
      <c r="U13" s="6">
        <v>-38.6</v>
      </c>
      <c r="V13" s="6">
        <v>-35.4</v>
      </c>
      <c r="W13" s="6">
        <v>-26.1</v>
      </c>
      <c r="X13" s="6">
        <v>-24.4</v>
      </c>
      <c r="Y13" s="6">
        <v>-23.4</v>
      </c>
      <c r="Z13" s="6">
        <v>-18.399999999999999</v>
      </c>
      <c r="AA13" s="6">
        <v>-16.399999999999999</v>
      </c>
      <c r="AB13" s="11">
        <v>-14</v>
      </c>
      <c r="AC13" s="6">
        <v>-2.5</v>
      </c>
      <c r="AD13" s="6">
        <v>-2.2999999999999998</v>
      </c>
      <c r="AE13" s="6">
        <v>-2.2999999999999998</v>
      </c>
      <c r="AF13" s="11">
        <v>-3</v>
      </c>
      <c r="AG13" s="11">
        <v>-4.5999999999999996</v>
      </c>
      <c r="AH13" s="11">
        <v>-3.8</v>
      </c>
    </row>
    <row r="14" spans="2:36" x14ac:dyDescent="0.25">
      <c r="B14" s="13" t="s">
        <v>16</v>
      </c>
      <c r="C14" s="6">
        <v>-48.1</v>
      </c>
      <c r="D14" s="6">
        <v>-46.335000000000001</v>
      </c>
      <c r="E14" s="6">
        <v>-41.863999999999997</v>
      </c>
      <c r="F14" s="6">
        <v>-46.201999999999998</v>
      </c>
      <c r="G14" s="6">
        <v>-44.783000000000001</v>
      </c>
      <c r="H14" s="6">
        <v>-43.122999999999998</v>
      </c>
      <c r="I14" s="6">
        <v>-48.29</v>
      </c>
      <c r="J14" s="6">
        <v>-51.314</v>
      </c>
      <c r="K14" s="6">
        <v>-57.456000000000003</v>
      </c>
      <c r="L14" s="6">
        <v>-52.5</v>
      </c>
      <c r="M14" s="6">
        <v>-57.9</v>
      </c>
      <c r="N14" s="6">
        <v>-56.7</v>
      </c>
      <c r="O14" s="6">
        <v>-54.6</v>
      </c>
      <c r="P14" s="6">
        <v>-59.6</v>
      </c>
      <c r="Q14" s="6">
        <v>-64</v>
      </c>
      <c r="R14" s="6">
        <v>-71.900000000000006</v>
      </c>
      <c r="S14" s="6">
        <v>-85.4</v>
      </c>
      <c r="T14" s="6">
        <v>-51.7</v>
      </c>
      <c r="U14" s="6">
        <v>-47.9</v>
      </c>
      <c r="V14" s="6">
        <v>-45</v>
      </c>
      <c r="W14" s="6">
        <v>-41.9</v>
      </c>
      <c r="X14" s="6">
        <v>-33.700000000000003</v>
      </c>
      <c r="Y14" s="6">
        <v>-31</v>
      </c>
      <c r="Z14" s="6">
        <v>-29.4</v>
      </c>
      <c r="AA14" s="6">
        <v>-27.2</v>
      </c>
      <c r="AB14" s="11">
        <v>-24.8</v>
      </c>
      <c r="AC14" s="6">
        <v>-23.9</v>
      </c>
      <c r="AD14" s="6">
        <v>-23.3</v>
      </c>
      <c r="AE14" s="6">
        <v>-22.4</v>
      </c>
      <c r="AF14" s="11">
        <v>-22</v>
      </c>
      <c r="AG14" s="11">
        <v>-22.8</v>
      </c>
      <c r="AH14" s="11">
        <v>-23.4</v>
      </c>
    </row>
    <row r="15" spans="2:36" x14ac:dyDescent="0.25">
      <c r="B15" s="13" t="s">
        <v>17</v>
      </c>
      <c r="C15" s="6">
        <v>-46</v>
      </c>
      <c r="D15" s="6">
        <v>-44.737000000000002</v>
      </c>
      <c r="E15" s="6">
        <v>-43.6</v>
      </c>
      <c r="F15" s="6">
        <v>-45.798000000000002</v>
      </c>
      <c r="G15" s="6">
        <v>-44.466000000000001</v>
      </c>
      <c r="H15" s="6">
        <v>-43.622</v>
      </c>
      <c r="I15" s="6">
        <v>-44.783000000000001</v>
      </c>
      <c r="J15" s="6">
        <v>-44.268999999999998</v>
      </c>
      <c r="K15" s="6">
        <v>-44.651900000000005</v>
      </c>
      <c r="L15" s="6">
        <v>-50.4</v>
      </c>
      <c r="M15" s="6">
        <v>-53.3</v>
      </c>
      <c r="N15" s="6">
        <v>-51.6</v>
      </c>
      <c r="O15" s="6">
        <v>-50.3</v>
      </c>
      <c r="P15" s="6">
        <v>-52</v>
      </c>
      <c r="Q15" s="6">
        <v>-50.8</v>
      </c>
      <c r="R15" s="6">
        <v>-51.8</v>
      </c>
      <c r="S15" s="6">
        <v>-48.9</v>
      </c>
      <c r="T15" s="6">
        <v>-34.700000000000003</v>
      </c>
      <c r="U15" s="6">
        <v>-33.5</v>
      </c>
      <c r="V15" s="6">
        <v>-32.200000000000003</v>
      </c>
      <c r="W15" s="6">
        <v>-33.6</v>
      </c>
      <c r="X15" s="6">
        <v>-30.4</v>
      </c>
      <c r="Y15" s="6">
        <v>-26.3</v>
      </c>
      <c r="Z15" s="6">
        <v>-25.9</v>
      </c>
      <c r="AA15" s="6">
        <v>-25.8</v>
      </c>
      <c r="AB15" s="11">
        <v>-22.2</v>
      </c>
      <c r="AC15" s="6">
        <v>-20</v>
      </c>
      <c r="AD15" s="6">
        <v>-20.100000000000001</v>
      </c>
      <c r="AE15" s="6">
        <v>-20</v>
      </c>
      <c r="AF15" s="11">
        <v>-19.600000000000001</v>
      </c>
      <c r="AG15" s="11">
        <v>-19.899999999999999</v>
      </c>
      <c r="AH15" s="11">
        <v>-21.4</v>
      </c>
    </row>
    <row r="16" spans="2:36" ht="30" x14ac:dyDescent="0.25">
      <c r="B16" s="108" t="s">
        <v>150</v>
      </c>
      <c r="C16" s="6">
        <v>-17.3</v>
      </c>
      <c r="D16" s="6">
        <v>-16.489999999999998</v>
      </c>
      <c r="E16" s="6">
        <v>-16.204000000000001</v>
      </c>
      <c r="F16" s="6">
        <v>-15.536</v>
      </c>
      <c r="G16" s="6">
        <v>-15.132999999999999</v>
      </c>
      <c r="H16" s="6">
        <v>-14.805</v>
      </c>
      <c r="I16" s="6">
        <v>-16.489000000000001</v>
      </c>
      <c r="J16" s="6">
        <v>-14.78</v>
      </c>
      <c r="K16" s="6">
        <v>-15.242000000000001</v>
      </c>
      <c r="L16" s="6">
        <v>-17.899999999999999</v>
      </c>
      <c r="M16" s="6">
        <v>-17.399999999999999</v>
      </c>
      <c r="N16" s="6">
        <v>-17</v>
      </c>
      <c r="O16" s="6">
        <v>-16.399999999999999</v>
      </c>
      <c r="P16" s="6">
        <v>-18.3</v>
      </c>
      <c r="Q16" s="6">
        <v>-16.600000000000001</v>
      </c>
      <c r="R16" s="6">
        <v>-17.100000000000001</v>
      </c>
      <c r="S16" s="6">
        <v>-14.7</v>
      </c>
      <c r="T16" s="6">
        <v>-11.8</v>
      </c>
      <c r="U16" s="6">
        <v>-10.7</v>
      </c>
      <c r="V16" s="6">
        <v>-10</v>
      </c>
      <c r="W16" s="6">
        <v>-10.7</v>
      </c>
      <c r="X16" s="6">
        <v>-9.6</v>
      </c>
      <c r="Y16" s="6">
        <v>-8.8000000000000007</v>
      </c>
      <c r="Z16" s="6">
        <v>-8.6999999999999993</v>
      </c>
      <c r="AA16" s="6">
        <v>-8.9</v>
      </c>
      <c r="AB16" s="11">
        <v>-7.5</v>
      </c>
      <c r="AC16" s="6">
        <v>-6.8</v>
      </c>
      <c r="AD16" s="6">
        <v>-7.2</v>
      </c>
      <c r="AE16" s="6">
        <v>-7.4</v>
      </c>
      <c r="AF16" s="11">
        <v>-6.7</v>
      </c>
      <c r="AG16" s="11">
        <v>-6.9</v>
      </c>
      <c r="AH16" s="11">
        <v>-6.7</v>
      </c>
    </row>
    <row r="17" spans="2:34" x14ac:dyDescent="0.25">
      <c r="B17" s="108" t="s">
        <v>18</v>
      </c>
      <c r="C17" s="6">
        <v>-0.5</v>
      </c>
      <c r="D17" s="6">
        <v>-0.53100000000000003</v>
      </c>
      <c r="E17" s="6">
        <v>-0.57599999999999996</v>
      </c>
      <c r="F17" s="6">
        <v>-0.27700000000000002</v>
      </c>
      <c r="G17" s="6">
        <v>-0.11600000000000001</v>
      </c>
      <c r="H17" s="6">
        <v>-8.1000000000000003E-2</v>
      </c>
      <c r="I17" s="6">
        <v>0.28100000000000003</v>
      </c>
      <c r="J17" s="6">
        <v>0.66100000000000003</v>
      </c>
      <c r="K17" s="6">
        <v>0.46400000000000002</v>
      </c>
      <c r="L17" s="6">
        <v>-0.6</v>
      </c>
      <c r="M17" s="6">
        <v>-0.3</v>
      </c>
      <c r="N17" s="6">
        <v>-0.1</v>
      </c>
      <c r="O17" s="6">
        <v>-0.1</v>
      </c>
      <c r="P17" s="6">
        <v>0.3</v>
      </c>
      <c r="Q17" s="6">
        <v>0.7</v>
      </c>
      <c r="R17" s="6">
        <v>0.5</v>
      </c>
      <c r="S17" s="6">
        <v>-0.1</v>
      </c>
      <c r="T17" s="6">
        <v>0.6</v>
      </c>
      <c r="U17" s="6">
        <v>1.6</v>
      </c>
      <c r="V17" s="6">
        <v>0.7</v>
      </c>
      <c r="W17" s="6">
        <v>0.7</v>
      </c>
      <c r="X17" s="6">
        <v>2.5</v>
      </c>
      <c r="Y17" s="6">
        <v>2.1</v>
      </c>
      <c r="Z17" s="6">
        <v>0.3</v>
      </c>
      <c r="AA17" s="6">
        <v>0.4</v>
      </c>
      <c r="AB17" s="11">
        <v>0.1</v>
      </c>
      <c r="AC17" s="6">
        <v>3.8</v>
      </c>
      <c r="AD17" s="6">
        <v>0.6</v>
      </c>
      <c r="AE17" s="6">
        <v>-0.1</v>
      </c>
      <c r="AF17" s="11">
        <v>0.3</v>
      </c>
      <c r="AG17" s="11">
        <v>0.2</v>
      </c>
      <c r="AH17" s="11">
        <v>0.1</v>
      </c>
    </row>
    <row r="18" spans="2:34" ht="30" x14ac:dyDescent="0.25">
      <c r="B18" s="108" t="s">
        <v>149</v>
      </c>
      <c r="C18" s="49" t="s">
        <v>40</v>
      </c>
      <c r="D18" s="44">
        <v>0.33200000000000002</v>
      </c>
      <c r="E18" s="44">
        <v>0.153</v>
      </c>
      <c r="F18" s="44">
        <v>2.5059999999999998</v>
      </c>
      <c r="G18" s="44">
        <v>1.2170000000000001</v>
      </c>
      <c r="H18" s="44">
        <v>-0.95599999999999996</v>
      </c>
      <c r="I18" s="44">
        <v>0.47199999999999998</v>
      </c>
      <c r="J18" s="44">
        <v>-0.32100000000000001</v>
      </c>
      <c r="K18" s="44">
        <v>-2.9000000000000001E-2</v>
      </c>
      <c r="L18" s="44">
        <v>0.2</v>
      </c>
      <c r="M18" s="44">
        <v>2.1</v>
      </c>
      <c r="N18" s="44">
        <v>1.2</v>
      </c>
      <c r="O18" s="44">
        <v>-1</v>
      </c>
      <c r="P18" s="44">
        <v>0.5</v>
      </c>
      <c r="Q18" s="44">
        <v>-0.3</v>
      </c>
      <c r="R18" s="44">
        <v>0</v>
      </c>
      <c r="S18" s="44">
        <v>-0.2</v>
      </c>
      <c r="T18" s="44">
        <v>0.1</v>
      </c>
      <c r="U18" s="44">
        <v>9.8000000000000007</v>
      </c>
      <c r="V18" s="44">
        <v>-0.1</v>
      </c>
      <c r="W18" s="44">
        <v>1.1000000000000001</v>
      </c>
      <c r="X18" s="44">
        <v>0</v>
      </c>
      <c r="Y18" s="44">
        <v>0</v>
      </c>
      <c r="Z18" s="44">
        <v>0</v>
      </c>
      <c r="AA18" s="44">
        <v>4.5999999999999996</v>
      </c>
      <c r="AB18" s="43">
        <v>1.6</v>
      </c>
      <c r="AC18" s="49" t="s">
        <v>40</v>
      </c>
      <c r="AD18" s="49" t="s">
        <v>40</v>
      </c>
      <c r="AE18" s="49" t="s">
        <v>40</v>
      </c>
      <c r="AF18" s="48" t="s">
        <v>40</v>
      </c>
      <c r="AG18" s="48" t="s">
        <v>40</v>
      </c>
      <c r="AH18" s="48" t="s">
        <v>40</v>
      </c>
    </row>
    <row r="19" spans="2:34" x14ac:dyDescent="0.25">
      <c r="B19" s="38" t="s">
        <v>19</v>
      </c>
      <c r="C19" s="46">
        <v>-190.9</v>
      </c>
      <c r="D19" s="46">
        <v>-191.76300000000003</v>
      </c>
      <c r="E19" s="46">
        <v>-188.20099999999999</v>
      </c>
      <c r="F19" s="46">
        <v>-202.07399999999998</v>
      </c>
      <c r="G19" s="46">
        <v>-184.48000000000002</v>
      </c>
      <c r="H19" s="46">
        <v>-187.03399999999999</v>
      </c>
      <c r="I19" s="46">
        <v>-197.70699999999999</v>
      </c>
      <c r="J19" s="46">
        <v>-210.55199999999999</v>
      </c>
      <c r="K19" s="46">
        <v>-217.18989999999999</v>
      </c>
      <c r="L19" s="46">
        <v>-247.6</v>
      </c>
      <c r="M19" s="46">
        <v>-271.3</v>
      </c>
      <c r="N19" s="46">
        <v>-241.4</v>
      </c>
      <c r="O19" s="46">
        <v>-248.4</v>
      </c>
      <c r="P19" s="46">
        <v>-262.89999999999998</v>
      </c>
      <c r="Q19" s="46">
        <v>-275.5</v>
      </c>
      <c r="R19" s="46">
        <v>-286.60000000000002</v>
      </c>
      <c r="S19" s="46">
        <v>-286.5</v>
      </c>
      <c r="T19" s="46">
        <v>-246.4</v>
      </c>
      <c r="U19" s="46">
        <v>-241.2</v>
      </c>
      <c r="V19" s="46">
        <v>-208.4</v>
      </c>
      <c r="W19" s="46">
        <v>-194.4</v>
      </c>
      <c r="X19" s="46">
        <v>-168.1</v>
      </c>
      <c r="Y19" s="46">
        <v>-175.8</v>
      </c>
      <c r="Z19" s="46">
        <v>-142.1</v>
      </c>
      <c r="AA19" s="46">
        <v>-119.6</v>
      </c>
      <c r="AB19" s="45">
        <v>-111.5</v>
      </c>
      <c r="AC19" s="46">
        <v>-93.2</v>
      </c>
      <c r="AD19" s="46">
        <v>-98.6</v>
      </c>
      <c r="AE19" s="46">
        <v>-102.9</v>
      </c>
      <c r="AF19" s="45">
        <v>-101.9</v>
      </c>
      <c r="AG19" s="45">
        <v>-106.5</v>
      </c>
      <c r="AH19" s="45">
        <v>-99.1</v>
      </c>
    </row>
    <row r="20" spans="2:34" x14ac:dyDescent="0.25">
      <c r="B20" s="108"/>
      <c r="C20" s="6"/>
      <c r="D20" s="6"/>
      <c r="E20" s="6"/>
      <c r="F20" s="6"/>
      <c r="G20" s="15"/>
      <c r="H20" s="6"/>
      <c r="I20" s="6"/>
      <c r="J20" s="6"/>
      <c r="K20" s="15"/>
      <c r="L20" s="6"/>
      <c r="M20" s="6"/>
      <c r="N20" s="15"/>
      <c r="O20" s="6"/>
      <c r="P20" s="6"/>
      <c r="Q20" s="6"/>
      <c r="R20" s="15"/>
      <c r="S20" s="15"/>
      <c r="T20" s="15"/>
      <c r="U20" s="15"/>
      <c r="V20" s="15"/>
      <c r="W20" s="6"/>
      <c r="X20" s="6"/>
      <c r="Y20" s="7"/>
      <c r="Z20" s="15"/>
      <c r="AA20" s="15"/>
      <c r="AB20" s="11"/>
      <c r="AC20" s="6"/>
      <c r="AD20" s="6"/>
      <c r="AE20" s="6"/>
      <c r="AF20" s="15"/>
      <c r="AG20" s="15"/>
      <c r="AH20" s="15"/>
    </row>
    <row r="21" spans="2:34" x14ac:dyDescent="0.25">
      <c r="B21" s="134" t="s">
        <v>3</v>
      </c>
      <c r="C21" s="46">
        <v>-2.9</v>
      </c>
      <c r="D21" s="46">
        <v>0.70999999999995111</v>
      </c>
      <c r="E21" s="46">
        <v>3.3</v>
      </c>
      <c r="F21" s="46">
        <v>5.5</v>
      </c>
      <c r="G21" s="46">
        <v>-0.9</v>
      </c>
      <c r="H21" s="46">
        <v>-0.4</v>
      </c>
      <c r="I21" s="46">
        <v>1.1000000000000001</v>
      </c>
      <c r="J21" s="46">
        <v>7.5</v>
      </c>
      <c r="K21" s="46">
        <v>2.2000000000000002</v>
      </c>
      <c r="L21" s="46">
        <v>4.5</v>
      </c>
      <c r="M21" s="46">
        <v>13.5</v>
      </c>
      <c r="N21" s="46">
        <v>2.6</v>
      </c>
      <c r="O21" s="46">
        <v>5.8</v>
      </c>
      <c r="P21" s="46">
        <v>3.7</v>
      </c>
      <c r="Q21" s="46">
        <v>14.1</v>
      </c>
      <c r="R21" s="46">
        <v>9.8000000000000007</v>
      </c>
      <c r="S21" s="46">
        <v>-10.7</v>
      </c>
      <c r="T21" s="46">
        <v>21.1</v>
      </c>
      <c r="U21" s="46">
        <v>35.799999999999997</v>
      </c>
      <c r="V21" s="46">
        <v>21.8</v>
      </c>
      <c r="W21" s="46">
        <v>13.8</v>
      </c>
      <c r="X21" s="46">
        <v>24.9</v>
      </c>
      <c r="Y21" s="46">
        <v>22.3</v>
      </c>
      <c r="Z21" s="46">
        <v>6.8</v>
      </c>
      <c r="AA21" s="46">
        <v>10.6</v>
      </c>
      <c r="AB21" s="45">
        <v>10.6</v>
      </c>
      <c r="AC21" s="46">
        <v>11.9</v>
      </c>
      <c r="AD21" s="46">
        <v>6.5</v>
      </c>
      <c r="AE21" s="46">
        <v>1.2</v>
      </c>
      <c r="AF21" s="45">
        <v>5.6</v>
      </c>
      <c r="AG21" s="45">
        <v>9</v>
      </c>
      <c r="AH21" s="45">
        <v>4.5</v>
      </c>
    </row>
    <row r="22" spans="2:34" x14ac:dyDescent="0.25">
      <c r="B22" s="108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7"/>
      <c r="Z22" s="6"/>
      <c r="AA22" s="15"/>
      <c r="AB22" s="11"/>
      <c r="AC22" s="6"/>
      <c r="AD22" s="6"/>
      <c r="AE22" s="6"/>
      <c r="AF22" s="11"/>
      <c r="AG22" s="11"/>
      <c r="AH22" s="11"/>
    </row>
    <row r="23" spans="2:34" x14ac:dyDescent="0.25">
      <c r="B23" s="108" t="s">
        <v>20</v>
      </c>
      <c r="C23" s="6">
        <v>0.5</v>
      </c>
      <c r="D23" s="6">
        <v>0.51200000000000001</v>
      </c>
      <c r="E23" s="6">
        <v>0.78500000000000003</v>
      </c>
      <c r="F23" s="6">
        <v>1.4890000000000001</v>
      </c>
      <c r="G23" s="6">
        <v>1.5209999999999999</v>
      </c>
      <c r="H23" s="6">
        <v>1.0760000000000001</v>
      </c>
      <c r="I23" s="6">
        <v>1.3080000000000001</v>
      </c>
      <c r="J23" s="6">
        <v>1.77</v>
      </c>
      <c r="K23" s="6">
        <v>1.5580000000000001</v>
      </c>
      <c r="L23" s="6">
        <v>0.8</v>
      </c>
      <c r="M23" s="6">
        <v>1.6</v>
      </c>
      <c r="N23" s="6">
        <v>1.6</v>
      </c>
      <c r="O23" s="6">
        <v>1.5</v>
      </c>
      <c r="P23" s="6">
        <v>1.4</v>
      </c>
      <c r="Q23" s="6">
        <v>1.8</v>
      </c>
      <c r="R23" s="6">
        <v>1.6</v>
      </c>
      <c r="S23" s="6">
        <v>1.6</v>
      </c>
      <c r="T23" s="6">
        <v>0.1</v>
      </c>
      <c r="U23" s="6">
        <v>0.7</v>
      </c>
      <c r="V23" s="6">
        <v>0.3</v>
      </c>
      <c r="W23" s="6">
        <v>2.5</v>
      </c>
      <c r="X23" s="6">
        <v>0.2</v>
      </c>
      <c r="Y23" s="6">
        <v>0</v>
      </c>
      <c r="Z23" s="6">
        <v>0.1</v>
      </c>
      <c r="AA23" s="6">
        <v>4</v>
      </c>
      <c r="AB23" s="11">
        <v>0.1</v>
      </c>
      <c r="AC23" s="6">
        <v>0</v>
      </c>
      <c r="AD23" s="6">
        <v>0.1</v>
      </c>
      <c r="AE23" s="6">
        <v>-0.1</v>
      </c>
      <c r="AF23" s="11">
        <v>0</v>
      </c>
      <c r="AG23" s="11">
        <v>-0.1</v>
      </c>
      <c r="AH23" s="11">
        <v>0.5</v>
      </c>
    </row>
    <row r="24" spans="2:34" x14ac:dyDescent="0.25">
      <c r="B24" s="108" t="s">
        <v>21</v>
      </c>
      <c r="C24" s="44">
        <v>-11</v>
      </c>
      <c r="D24" s="44">
        <v>-13.287000000000001</v>
      </c>
      <c r="E24" s="44">
        <v>-12.618</v>
      </c>
      <c r="F24" s="44">
        <v>-11.423</v>
      </c>
      <c r="G24" s="44">
        <v>-12.275</v>
      </c>
      <c r="H24" s="44">
        <v>-12.316000000000001</v>
      </c>
      <c r="I24" s="44">
        <v>-12.064</v>
      </c>
      <c r="J24" s="44">
        <v>-10.494</v>
      </c>
      <c r="K24" s="44">
        <v>-11.616</v>
      </c>
      <c r="L24" s="44">
        <v>-13.5</v>
      </c>
      <c r="M24" s="44">
        <v>-12.2</v>
      </c>
      <c r="N24" s="44">
        <v>-13</v>
      </c>
      <c r="O24" s="44">
        <v>-13</v>
      </c>
      <c r="P24" s="44">
        <v>-12.7</v>
      </c>
      <c r="Q24" s="44">
        <v>-11</v>
      </c>
      <c r="R24" s="44">
        <v>-12</v>
      </c>
      <c r="S24" s="44">
        <v>-8.1</v>
      </c>
      <c r="T24" s="44">
        <v>-6</v>
      </c>
      <c r="U24" s="44">
        <v>-6.9</v>
      </c>
      <c r="V24" s="44">
        <v>-7.2</v>
      </c>
      <c r="W24" s="44">
        <v>-4</v>
      </c>
      <c r="X24" s="44">
        <v>-7.6</v>
      </c>
      <c r="Y24" s="44">
        <v>-3.5</v>
      </c>
      <c r="Z24" s="44">
        <v>-6.5</v>
      </c>
      <c r="AA24" s="44">
        <v>-3.5</v>
      </c>
      <c r="AB24" s="43">
        <v>-2.8</v>
      </c>
      <c r="AC24" s="44">
        <v>-2.5</v>
      </c>
      <c r="AD24" s="44">
        <v>-2.8</v>
      </c>
      <c r="AE24" s="44">
        <v>-3.1</v>
      </c>
      <c r="AF24" s="43">
        <v>-2.5</v>
      </c>
      <c r="AG24" s="43">
        <v>-3.3</v>
      </c>
      <c r="AH24" s="43">
        <v>-2.4</v>
      </c>
    </row>
    <row r="25" spans="2:34" x14ac:dyDescent="0.25">
      <c r="B25" s="38" t="s">
        <v>153</v>
      </c>
      <c r="C25" s="46">
        <v>-10.5</v>
      </c>
      <c r="D25" s="46">
        <v>-12.775</v>
      </c>
      <c r="E25" s="46">
        <v>-11.833</v>
      </c>
      <c r="F25" s="46">
        <v>-9.9339999999999993</v>
      </c>
      <c r="G25" s="46">
        <v>-10.754000000000001</v>
      </c>
      <c r="H25" s="46">
        <v>-11.24</v>
      </c>
      <c r="I25" s="46">
        <v>-10.756</v>
      </c>
      <c r="J25" s="46">
        <v>-8.7240000000000002</v>
      </c>
      <c r="K25" s="46">
        <v>-10.058</v>
      </c>
      <c r="L25" s="46">
        <v>-12.6</v>
      </c>
      <c r="M25" s="46">
        <v>-10.7</v>
      </c>
      <c r="N25" s="46">
        <v>-11.5</v>
      </c>
      <c r="O25" s="46">
        <v>-11.5</v>
      </c>
      <c r="P25" s="46">
        <v>-11.3</v>
      </c>
      <c r="Q25" s="46">
        <v>-9.1999999999999993</v>
      </c>
      <c r="R25" s="46">
        <v>-10.4</v>
      </c>
      <c r="S25" s="46">
        <v>-6.5</v>
      </c>
      <c r="T25" s="46">
        <v>-5.8</v>
      </c>
      <c r="U25" s="46">
        <v>-6.2</v>
      </c>
      <c r="V25" s="46">
        <v>-6.9</v>
      </c>
      <c r="W25" s="46">
        <v>-1.5</v>
      </c>
      <c r="X25" s="46">
        <v>-7.3</v>
      </c>
      <c r="Y25" s="46">
        <v>-3.5</v>
      </c>
      <c r="Z25" s="46">
        <v>-6.4</v>
      </c>
      <c r="AA25" s="46">
        <v>0.5</v>
      </c>
      <c r="AB25" s="45">
        <v>-2.7</v>
      </c>
      <c r="AC25" s="46">
        <v>-2.5</v>
      </c>
      <c r="AD25" s="46">
        <v>-2.7</v>
      </c>
      <c r="AE25" s="46">
        <v>-3.2</v>
      </c>
      <c r="AF25" s="45">
        <v>-2.5</v>
      </c>
      <c r="AG25" s="45">
        <v>-3.5</v>
      </c>
      <c r="AH25" s="45">
        <v>-1.9</v>
      </c>
    </row>
    <row r="26" spans="2:34" x14ac:dyDescent="0.25"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15"/>
      <c r="AB26" s="11"/>
      <c r="AC26" s="6"/>
      <c r="AD26" s="6"/>
      <c r="AE26" s="6"/>
      <c r="AF26" s="15"/>
      <c r="AG26" s="15"/>
      <c r="AH26" s="15"/>
    </row>
    <row r="27" spans="2:34" x14ac:dyDescent="0.25"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50"/>
      <c r="AB27" s="43"/>
      <c r="AC27" s="44"/>
      <c r="AD27" s="44"/>
      <c r="AE27" s="44"/>
      <c r="AF27" s="50"/>
      <c r="AG27" s="50"/>
      <c r="AH27" s="50"/>
    </row>
    <row r="28" spans="2:34" x14ac:dyDescent="0.25">
      <c r="B28" s="38" t="s">
        <v>22</v>
      </c>
      <c r="C28" s="46">
        <v>-13.4</v>
      </c>
      <c r="D28" s="46">
        <v>-12.1</v>
      </c>
      <c r="E28" s="46">
        <v>-8.6</v>
      </c>
      <c r="F28" s="46">
        <v>-4.4839999999999822</v>
      </c>
      <c r="G28" s="46">
        <v>-11.6</v>
      </c>
      <c r="H28" s="46">
        <v>-11.658000000000007</v>
      </c>
      <c r="I28" s="46">
        <v>-9.6999999999999993</v>
      </c>
      <c r="J28" s="46">
        <v>-1.250999999999987</v>
      </c>
      <c r="K28" s="46">
        <v>-7.9</v>
      </c>
      <c r="L28" s="46">
        <v>-8.1</v>
      </c>
      <c r="M28" s="46">
        <v>2.8</v>
      </c>
      <c r="N28" s="46">
        <v>-8.9</v>
      </c>
      <c r="O28" s="46">
        <v>-5.7</v>
      </c>
      <c r="P28" s="46">
        <v>-7.6</v>
      </c>
      <c r="Q28" s="46">
        <v>4.9000000000000004</v>
      </c>
      <c r="R28" s="46">
        <v>-0.5</v>
      </c>
      <c r="S28" s="46">
        <v>-17.3</v>
      </c>
      <c r="T28" s="46">
        <v>15.3</v>
      </c>
      <c r="U28" s="46">
        <v>29.6</v>
      </c>
      <c r="V28" s="46">
        <v>14.9</v>
      </c>
      <c r="W28" s="46">
        <v>12.3</v>
      </c>
      <c r="X28" s="46">
        <v>17.5</v>
      </c>
      <c r="Y28" s="46">
        <v>18.8</v>
      </c>
      <c r="Z28" s="46">
        <v>0.4</v>
      </c>
      <c r="AA28" s="46">
        <v>11.1</v>
      </c>
      <c r="AB28" s="45">
        <v>7.9</v>
      </c>
      <c r="AC28" s="46">
        <v>9.4</v>
      </c>
      <c r="AD28" s="46">
        <v>3.8</v>
      </c>
      <c r="AE28" s="46">
        <v>-2</v>
      </c>
      <c r="AF28" s="45">
        <v>3.2</v>
      </c>
      <c r="AG28" s="45">
        <v>5.5</v>
      </c>
      <c r="AH28" s="45">
        <v>2.6</v>
      </c>
    </row>
    <row r="29" spans="2:34" x14ac:dyDescent="0.25">
      <c r="B29" s="38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11"/>
      <c r="AC29" s="6"/>
      <c r="AD29" s="6"/>
      <c r="AE29" s="6"/>
      <c r="AF29" s="11"/>
      <c r="AG29" s="11"/>
      <c r="AH29" s="11"/>
    </row>
    <row r="30" spans="2:34" x14ac:dyDescent="0.25">
      <c r="B30" s="13" t="s">
        <v>164</v>
      </c>
      <c r="C30" s="44">
        <v>1</v>
      </c>
      <c r="D30" s="44">
        <v>2.1</v>
      </c>
      <c r="E30" s="44">
        <v>-0.6</v>
      </c>
      <c r="F30" s="44">
        <v>-1.2290000000000001</v>
      </c>
      <c r="G30" s="44">
        <v>1.206</v>
      </c>
      <c r="H30" s="44">
        <v>-1.6739999999999999</v>
      </c>
      <c r="I30" s="44">
        <v>-0.2</v>
      </c>
      <c r="J30" s="44">
        <v>-0.219</v>
      </c>
      <c r="K30" s="44">
        <v>1.698</v>
      </c>
      <c r="L30" s="44">
        <v>-0.7</v>
      </c>
      <c r="M30" s="44">
        <v>-1.4</v>
      </c>
      <c r="N30" s="44">
        <v>0.6</v>
      </c>
      <c r="O30" s="44">
        <v>-3.8</v>
      </c>
      <c r="P30" s="44">
        <v>-0.7</v>
      </c>
      <c r="Q30" s="44">
        <v>-1.9</v>
      </c>
      <c r="R30" s="44">
        <v>-0.2</v>
      </c>
      <c r="S30" s="44">
        <v>9.5</v>
      </c>
      <c r="T30" s="44">
        <v>-5.2</v>
      </c>
      <c r="U30" s="44">
        <v>-4.7</v>
      </c>
      <c r="V30" s="44">
        <v>-6.8</v>
      </c>
      <c r="W30" s="44">
        <v>-3.2</v>
      </c>
      <c r="X30" s="44">
        <v>-5.6</v>
      </c>
      <c r="Y30" s="44">
        <v>-4.4000000000000004</v>
      </c>
      <c r="Z30" s="44">
        <v>-1.4</v>
      </c>
      <c r="AA30" s="44">
        <v>2.4</v>
      </c>
      <c r="AB30" s="43">
        <v>-2.2000000000000002</v>
      </c>
      <c r="AC30" s="44">
        <v>-0.9</v>
      </c>
      <c r="AD30" s="44">
        <v>-1.5</v>
      </c>
      <c r="AE30" s="44">
        <v>-0.9</v>
      </c>
      <c r="AF30" s="43">
        <v>-0.5</v>
      </c>
      <c r="AG30" s="43">
        <v>-1.4</v>
      </c>
      <c r="AH30" s="43">
        <v>-0.9</v>
      </c>
    </row>
    <row r="31" spans="2:34" x14ac:dyDescent="0.25">
      <c r="B31" s="38" t="s">
        <v>175</v>
      </c>
      <c r="C31" s="46">
        <v>-12.4</v>
      </c>
      <c r="D31" s="46">
        <v>-10</v>
      </c>
      <c r="E31" s="46">
        <v>-9.1999999999999993</v>
      </c>
      <c r="F31" s="46">
        <v>-5.7129999999999823</v>
      </c>
      <c r="G31" s="46">
        <v>-10.40900000000002</v>
      </c>
      <c r="H31" s="46">
        <v>-13.332000000000006</v>
      </c>
      <c r="I31" s="46">
        <v>-9.9</v>
      </c>
      <c r="J31" s="46">
        <v>-1.4699999999999871</v>
      </c>
      <c r="K31" s="46">
        <v>-6.2008999999999759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11"/>
      <c r="AC31" s="6"/>
      <c r="AD31" s="6"/>
      <c r="AE31" s="6"/>
      <c r="AF31" s="11"/>
      <c r="AG31" s="11"/>
      <c r="AH31" s="11"/>
    </row>
    <row r="32" spans="2:34" x14ac:dyDescent="0.25">
      <c r="B32" s="38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11"/>
      <c r="AC32" s="6"/>
      <c r="AD32" s="6"/>
      <c r="AE32" s="6"/>
      <c r="AF32" s="11"/>
      <c r="AG32" s="11"/>
      <c r="AH32" s="11"/>
    </row>
    <row r="33" spans="2:34" s="143" customFormat="1" ht="30" x14ac:dyDescent="0.25">
      <c r="B33" s="146" t="s">
        <v>176</v>
      </c>
      <c r="C33" s="141">
        <v>2.1</v>
      </c>
      <c r="D33" s="141">
        <v>-1.3</v>
      </c>
      <c r="E33" s="141">
        <v>0.4</v>
      </c>
      <c r="F33" s="141">
        <v>7.1310000000000002</v>
      </c>
      <c r="G33" s="141">
        <v>2.0880000000000001</v>
      </c>
      <c r="H33" s="141">
        <v>3.8180000000000001</v>
      </c>
      <c r="I33" s="141">
        <v>1.6</v>
      </c>
      <c r="J33" s="141">
        <v>4.5629999999999997</v>
      </c>
      <c r="K33" s="141">
        <v>5.4580000000000002</v>
      </c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2"/>
      <c r="AC33" s="141"/>
      <c r="AD33" s="141"/>
      <c r="AE33" s="141"/>
      <c r="AF33" s="142"/>
      <c r="AG33" s="142"/>
      <c r="AH33" s="142"/>
    </row>
    <row r="34" spans="2:34" x14ac:dyDescent="0.25"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11"/>
      <c r="AC34" s="6"/>
      <c r="AD34" s="6"/>
      <c r="AE34" s="6"/>
      <c r="AF34" s="11"/>
      <c r="AG34" s="11"/>
      <c r="AH34" s="11"/>
    </row>
    <row r="35" spans="2:34" x14ac:dyDescent="0.25">
      <c r="B35" s="38" t="s">
        <v>135</v>
      </c>
      <c r="C35" s="46">
        <v>-10.3</v>
      </c>
      <c r="D35" s="46">
        <v>-11.3</v>
      </c>
      <c r="E35" s="46">
        <v>-8.8000000000000007</v>
      </c>
      <c r="F35" s="46">
        <v>1.4180000000000179</v>
      </c>
      <c r="G35" s="46">
        <v>-8.3210000000000193</v>
      </c>
      <c r="H35" s="46">
        <v>-9.5140000000000065</v>
      </c>
      <c r="I35" s="46">
        <v>-8.3000000000000007</v>
      </c>
      <c r="J35" s="46">
        <v>3.0930000000000124</v>
      </c>
      <c r="K35" s="46">
        <v>-0.74289999999997569</v>
      </c>
      <c r="L35" s="46">
        <v>-8.8000000000000007</v>
      </c>
      <c r="M35" s="46">
        <v>1.4</v>
      </c>
      <c r="N35" s="46">
        <v>-8.3000000000000007</v>
      </c>
      <c r="O35" s="46">
        <v>-9.5</v>
      </c>
      <c r="P35" s="46">
        <v>-8.3000000000000007</v>
      </c>
      <c r="Q35" s="46">
        <v>3</v>
      </c>
      <c r="R35" s="46">
        <v>-0.7</v>
      </c>
      <c r="S35" s="46">
        <v>-7.8</v>
      </c>
      <c r="T35" s="46">
        <v>10</v>
      </c>
      <c r="U35" s="46">
        <v>24.9</v>
      </c>
      <c r="V35" s="46">
        <v>8.1999999999999993</v>
      </c>
      <c r="W35" s="46">
        <v>9</v>
      </c>
      <c r="X35" s="46">
        <v>11.9</v>
      </c>
      <c r="Y35" s="46">
        <v>14.4</v>
      </c>
      <c r="Z35" s="46">
        <v>-1</v>
      </c>
      <c r="AA35" s="46">
        <v>13.5</v>
      </c>
      <c r="AB35" s="45">
        <v>5.7</v>
      </c>
      <c r="AC35" s="46">
        <v>8.5</v>
      </c>
      <c r="AD35" s="46">
        <v>2.2999999999999998</v>
      </c>
      <c r="AE35" s="46">
        <v>-2.9</v>
      </c>
      <c r="AF35" s="45">
        <v>2.7</v>
      </c>
      <c r="AG35" s="45">
        <v>4.0999999999999996</v>
      </c>
      <c r="AH35" s="45">
        <v>1.6</v>
      </c>
    </row>
    <row r="36" spans="2:34" x14ac:dyDescent="0.25">
      <c r="C36" s="6"/>
      <c r="D36" s="6"/>
      <c r="E36" s="6"/>
      <c r="F36" s="6"/>
      <c r="G36" s="15"/>
      <c r="H36" s="6"/>
      <c r="I36" s="6"/>
      <c r="J36" s="6"/>
      <c r="K36" s="15"/>
      <c r="L36" s="6"/>
      <c r="M36" s="6"/>
      <c r="N36" s="15"/>
      <c r="O36" s="6"/>
      <c r="P36" s="6"/>
      <c r="Q36" s="6"/>
      <c r="R36" s="15"/>
      <c r="S36" s="15"/>
      <c r="T36" s="15"/>
      <c r="U36" s="15"/>
      <c r="V36" s="15"/>
      <c r="W36" s="7"/>
      <c r="X36" s="7"/>
      <c r="Y36" s="7"/>
      <c r="Z36" s="15"/>
      <c r="AA36" s="15"/>
      <c r="AB36" s="15"/>
      <c r="AC36" s="6"/>
      <c r="AD36" s="6"/>
      <c r="AE36" s="6"/>
      <c r="AF36" s="15"/>
      <c r="AG36" s="15"/>
      <c r="AH36" s="15"/>
    </row>
    <row r="37" spans="2:34" x14ac:dyDescent="0.25">
      <c r="B37" s="126" t="s">
        <v>193</v>
      </c>
      <c r="G37" s="5"/>
      <c r="K37" s="5"/>
      <c r="N37" s="5"/>
      <c r="R37" s="5"/>
      <c r="S37" s="5"/>
      <c r="T37" s="5"/>
      <c r="U37" s="5"/>
      <c r="V37" s="5"/>
      <c r="W37" s="6"/>
      <c r="X37" s="6"/>
      <c r="Y37" s="6"/>
      <c r="Z37" s="5"/>
      <c r="AA37" s="5"/>
      <c r="AB37" s="3"/>
      <c r="AC37" s="3"/>
      <c r="AD37" s="3"/>
      <c r="AE37" s="3"/>
      <c r="AF37" s="3"/>
      <c r="AG37" s="3"/>
      <c r="AH37" s="3"/>
    </row>
    <row r="39" spans="2:34" x14ac:dyDescent="0.25">
      <c r="C39" s="92"/>
      <c r="D39" s="92"/>
      <c r="E39" s="92"/>
      <c r="F39" s="92"/>
      <c r="G39" s="42"/>
      <c r="H39" s="92"/>
      <c r="I39" s="92"/>
      <c r="J39" s="92"/>
      <c r="K39" s="42"/>
      <c r="L39" s="92"/>
      <c r="M39" s="92"/>
      <c r="N39" s="42"/>
      <c r="O39" s="92"/>
      <c r="P39" s="92"/>
      <c r="Q39" s="92"/>
      <c r="R39" s="42"/>
      <c r="S39" s="42"/>
      <c r="T39" s="42"/>
      <c r="U39" s="42"/>
      <c r="V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</row>
    <row r="41" spans="2:34" x14ac:dyDescent="0.25">
      <c r="AC41" s="1"/>
      <c r="AD41" s="1"/>
      <c r="AG41" s="1"/>
      <c r="AH41" s="1"/>
    </row>
    <row r="43" spans="2:34" x14ac:dyDescent="0.25">
      <c r="C43" s="92"/>
      <c r="D43" s="92"/>
      <c r="E43" s="92"/>
      <c r="F43" s="92"/>
      <c r="G43" s="42"/>
      <c r="H43" s="92"/>
      <c r="I43" s="92"/>
      <c r="J43" s="92"/>
      <c r="K43" s="42"/>
      <c r="L43" s="92"/>
      <c r="M43" s="92"/>
      <c r="N43" s="42"/>
      <c r="O43" s="92"/>
      <c r="P43" s="92"/>
      <c r="Q43" s="92"/>
      <c r="R43" s="42"/>
      <c r="S43" s="42"/>
      <c r="T43" s="42"/>
      <c r="U43" s="42"/>
      <c r="V43" s="42"/>
      <c r="Y43" s="42"/>
      <c r="Z43" s="42"/>
      <c r="AA43" s="42"/>
      <c r="AB43" s="42"/>
      <c r="AC43" s="42"/>
      <c r="AD43" s="42"/>
      <c r="AE43" s="42"/>
      <c r="AF43" s="42"/>
      <c r="AG43" s="92"/>
      <c r="AH43" s="92"/>
    </row>
    <row r="44" spans="2:34" x14ac:dyDescent="0.25">
      <c r="AC44" s="1"/>
      <c r="AD44" s="1"/>
      <c r="AG44" s="1"/>
      <c r="AH44" s="1"/>
    </row>
    <row r="46" spans="2:34" x14ac:dyDescent="0.25">
      <c r="W46" s="98"/>
      <c r="X46" s="98"/>
      <c r="AC46" s="1"/>
      <c r="AD46" s="1"/>
      <c r="AG46" s="1"/>
      <c r="AH46" s="1"/>
    </row>
  </sheetData>
  <mergeCells count="9">
    <mergeCell ref="D2:K2"/>
    <mergeCell ref="D3:G3"/>
    <mergeCell ref="L3:N3"/>
    <mergeCell ref="AA3:AD3"/>
    <mergeCell ref="AE3:AH3"/>
    <mergeCell ref="W3:Z3"/>
    <mergeCell ref="S3:V3"/>
    <mergeCell ref="O3:R3"/>
    <mergeCell ref="H3:K3"/>
  </mergeCells>
  <pageMargins left="0.70866141732283472" right="0.70866141732283472" top="0.74803149606299213" bottom="0.74803149606299213" header="0.31496062992125984" footer="0.31496062992125984"/>
  <pageSetup paperSize="9" scale="3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145FC-65B4-4EF9-BDB5-3DCEF2CA8D70}">
  <sheetPr codeName="Sheet3"/>
  <dimension ref="B1:AI52"/>
  <sheetViews>
    <sheetView showGridLines="0" workbookViewId="0">
      <selection activeCell="I37" sqref="I37"/>
    </sheetView>
  </sheetViews>
  <sheetFormatPr defaultColWidth="8.5703125" defaultRowHeight="15" x14ac:dyDescent="0.25"/>
  <cols>
    <col min="1" max="1" width="17.5703125" customWidth="1"/>
    <col min="2" max="2" width="55.140625" style="13" customWidth="1"/>
    <col min="3" max="6" width="8.5703125" style="13"/>
    <col min="12" max="13" width="8.5703125" style="13"/>
    <col min="23" max="25" width="8.5703125" style="1"/>
    <col min="26" max="26" width="9" style="1" customWidth="1"/>
    <col min="27" max="27" width="8.5703125" style="1"/>
    <col min="28" max="28" width="9.42578125" style="1" customWidth="1"/>
    <col min="31" max="31" width="8.5703125" style="1"/>
    <col min="32" max="32" width="9.42578125" style="1" customWidth="1"/>
  </cols>
  <sheetData>
    <row r="1" spans="2:35" ht="45" customHeight="1" x14ac:dyDescent="0.25"/>
    <row r="2" spans="2:35" s="18" customFormat="1" ht="21" customHeight="1" x14ac:dyDescent="0.35">
      <c r="B2" s="27" t="s">
        <v>11</v>
      </c>
      <c r="C2" s="27"/>
      <c r="D2" s="155"/>
      <c r="E2" s="155"/>
      <c r="F2" s="155"/>
      <c r="G2" s="155"/>
      <c r="H2" s="155"/>
      <c r="I2" s="155"/>
      <c r="J2" s="155"/>
      <c r="K2" s="155"/>
      <c r="L2" s="27"/>
      <c r="M2" s="27"/>
      <c r="W2" s="2"/>
      <c r="X2" s="2"/>
      <c r="Y2" s="2"/>
      <c r="Z2" s="2"/>
      <c r="AA2" s="2"/>
      <c r="AB2" s="12"/>
      <c r="AE2" s="2"/>
      <c r="AF2" s="2"/>
    </row>
    <row r="3" spans="2:35" x14ac:dyDescent="0.25">
      <c r="B3" s="88" t="s">
        <v>68</v>
      </c>
      <c r="C3" s="150" t="s">
        <v>194</v>
      </c>
      <c r="D3" s="154" t="s">
        <v>191</v>
      </c>
      <c r="E3" s="154">
        <v>2024</v>
      </c>
      <c r="F3" s="154"/>
      <c r="G3" s="154"/>
      <c r="H3" s="154" t="s">
        <v>192</v>
      </c>
      <c r="I3" s="154">
        <v>2023</v>
      </c>
      <c r="J3" s="154">
        <v>2023</v>
      </c>
      <c r="K3" s="154"/>
      <c r="L3" s="154">
        <v>2024</v>
      </c>
      <c r="M3" s="154"/>
      <c r="N3" s="154"/>
      <c r="O3" s="154">
        <v>2023</v>
      </c>
      <c r="P3" s="154">
        <v>2023</v>
      </c>
      <c r="Q3" s="154">
        <v>2023</v>
      </c>
      <c r="R3" s="154"/>
      <c r="S3" s="154">
        <v>2022</v>
      </c>
      <c r="T3" s="154"/>
      <c r="U3" s="154"/>
      <c r="V3" s="154"/>
      <c r="W3" s="154">
        <v>2021</v>
      </c>
      <c r="X3" s="154"/>
      <c r="Y3" s="154"/>
      <c r="Z3" s="154"/>
      <c r="AA3" s="154">
        <v>2020</v>
      </c>
      <c r="AB3" s="154"/>
      <c r="AC3" s="154"/>
      <c r="AD3" s="154"/>
      <c r="AE3" s="154">
        <v>2019</v>
      </c>
      <c r="AF3" s="154"/>
      <c r="AG3" s="154"/>
      <c r="AH3" s="154"/>
    </row>
    <row r="4" spans="2:35" x14ac:dyDescent="0.25">
      <c r="B4" s="86" t="s">
        <v>12</v>
      </c>
      <c r="C4" s="9" t="s">
        <v>70</v>
      </c>
      <c r="D4" s="9" t="s">
        <v>71</v>
      </c>
      <c r="E4" s="9" t="s">
        <v>72</v>
      </c>
      <c r="F4" s="9" t="s">
        <v>69</v>
      </c>
      <c r="G4" s="9" t="s">
        <v>70</v>
      </c>
      <c r="H4" s="9" t="s">
        <v>71</v>
      </c>
      <c r="I4" s="9" t="s">
        <v>72</v>
      </c>
      <c r="J4" s="9" t="s">
        <v>69</v>
      </c>
      <c r="K4" s="9" t="s">
        <v>70</v>
      </c>
      <c r="L4" s="9" t="s">
        <v>72</v>
      </c>
      <c r="M4" s="9" t="s">
        <v>69</v>
      </c>
      <c r="N4" s="9" t="s">
        <v>70</v>
      </c>
      <c r="O4" s="9" t="s">
        <v>71</v>
      </c>
      <c r="P4" s="9" t="s">
        <v>72</v>
      </c>
      <c r="Q4" s="9" t="s">
        <v>69</v>
      </c>
      <c r="R4" s="9" t="s">
        <v>70</v>
      </c>
      <c r="S4" s="9" t="s">
        <v>71</v>
      </c>
      <c r="T4" s="9" t="s">
        <v>72</v>
      </c>
      <c r="U4" s="9" t="s">
        <v>69</v>
      </c>
      <c r="V4" s="9" t="s">
        <v>70</v>
      </c>
      <c r="W4" s="9" t="s">
        <v>71</v>
      </c>
      <c r="X4" s="9" t="s">
        <v>72</v>
      </c>
      <c r="Y4" s="9" t="s">
        <v>69</v>
      </c>
      <c r="Z4" s="9" t="s">
        <v>70</v>
      </c>
      <c r="AA4" s="9" t="s">
        <v>71</v>
      </c>
      <c r="AB4" s="9" t="s">
        <v>72</v>
      </c>
      <c r="AC4" s="9" t="s">
        <v>69</v>
      </c>
      <c r="AD4" s="9" t="s">
        <v>70</v>
      </c>
      <c r="AE4" s="9" t="s">
        <v>71</v>
      </c>
      <c r="AF4" s="9" t="s">
        <v>72</v>
      </c>
      <c r="AG4" s="9" t="s">
        <v>69</v>
      </c>
      <c r="AH4" s="9" t="s">
        <v>70</v>
      </c>
    </row>
    <row r="5" spans="2:35" x14ac:dyDescent="0.25">
      <c r="B5" s="38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1"/>
      <c r="O5" s="1"/>
      <c r="P5" s="1"/>
      <c r="Q5" s="1"/>
      <c r="R5" s="1"/>
      <c r="S5" s="1"/>
      <c r="T5" s="1"/>
      <c r="U5" s="1"/>
      <c r="V5" s="1"/>
      <c r="AG5" s="1"/>
      <c r="AH5" s="1"/>
    </row>
    <row r="6" spans="2:35" x14ac:dyDescent="0.25">
      <c r="B6" s="38" t="s">
        <v>152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1"/>
      <c r="O6" s="1"/>
      <c r="P6" s="1"/>
      <c r="Q6" s="1"/>
      <c r="R6" s="1"/>
      <c r="S6" s="1"/>
      <c r="T6" s="1"/>
      <c r="U6" s="1"/>
      <c r="V6" s="1"/>
      <c r="AG6" s="1"/>
      <c r="AH6" s="1"/>
    </row>
    <row r="7" spans="2:35" x14ac:dyDescent="0.25">
      <c r="B7" s="13" t="s">
        <v>2</v>
      </c>
      <c r="C7" s="6">
        <v>187.9</v>
      </c>
      <c r="D7" s="6">
        <v>773.23299999999995</v>
      </c>
      <c r="E7" s="6">
        <v>582.50900000000001</v>
      </c>
      <c r="F7" s="6">
        <v>391.05700000000002</v>
      </c>
      <c r="G7" s="6">
        <v>183.602</v>
      </c>
      <c r="H7" s="6">
        <v>821.22900000000004</v>
      </c>
      <c r="I7" s="6">
        <v>636.14099999999996</v>
      </c>
      <c r="J7" s="6">
        <v>437.37200000000001</v>
      </c>
      <c r="K7" s="6">
        <v>219.34800000000001</v>
      </c>
      <c r="L7" s="6">
        <v>773.3</v>
      </c>
      <c r="M7" s="6">
        <v>521.1</v>
      </c>
      <c r="N7" s="6">
        <v>244</v>
      </c>
      <c r="O7" s="11">
        <v>1105.3</v>
      </c>
      <c r="P7" s="6">
        <v>852.6</v>
      </c>
      <c r="Q7" s="6">
        <v>586</v>
      </c>
      <c r="R7" s="6">
        <v>296.39999999999998</v>
      </c>
      <c r="S7" s="6">
        <v>1050.4000000000001</v>
      </c>
      <c r="T7" s="6">
        <v>774.7</v>
      </c>
      <c r="U7" s="6">
        <v>507.2</v>
      </c>
      <c r="V7" s="6">
        <v>230.2</v>
      </c>
      <c r="W7" s="6">
        <v>748.2</v>
      </c>
      <c r="X7" s="6">
        <v>540</v>
      </c>
      <c r="Y7" s="6">
        <v>347</v>
      </c>
      <c r="Z7" s="6">
        <v>148.9</v>
      </c>
      <c r="AA7" s="11">
        <v>462.6</v>
      </c>
      <c r="AB7" s="6">
        <v>332.3</v>
      </c>
      <c r="AC7" s="6">
        <v>210.2</v>
      </c>
      <c r="AD7" s="6">
        <v>105.1</v>
      </c>
      <c r="AE7" s="6">
        <v>429.9</v>
      </c>
      <c r="AF7" s="6">
        <v>325.89999999999998</v>
      </c>
      <c r="AG7" s="6">
        <v>218.5</v>
      </c>
      <c r="AH7" s="6">
        <v>103.3</v>
      </c>
    </row>
    <row r="8" spans="2:35" x14ac:dyDescent="0.25">
      <c r="B8" s="13" t="s">
        <v>24</v>
      </c>
      <c r="C8" s="49" t="s">
        <v>40</v>
      </c>
      <c r="D8" s="49">
        <v>2.012</v>
      </c>
      <c r="E8" s="49" t="s">
        <v>40</v>
      </c>
      <c r="F8" s="49" t="s">
        <v>40</v>
      </c>
      <c r="G8" s="49" t="s">
        <v>40</v>
      </c>
      <c r="H8" s="49">
        <v>1.5289999999999999</v>
      </c>
      <c r="I8" s="49" t="s">
        <v>40</v>
      </c>
      <c r="J8" s="49" t="s">
        <v>40</v>
      </c>
      <c r="K8" s="49" t="s">
        <v>40</v>
      </c>
      <c r="L8" s="49">
        <v>7.6</v>
      </c>
      <c r="M8" s="49">
        <v>7.6</v>
      </c>
      <c r="N8" s="49" t="s">
        <v>40</v>
      </c>
      <c r="O8" s="48">
        <v>1.5</v>
      </c>
      <c r="P8" s="49" t="s">
        <v>40</v>
      </c>
      <c r="Q8" s="49" t="s">
        <v>40</v>
      </c>
      <c r="R8" s="49" t="s">
        <v>40</v>
      </c>
      <c r="S8" s="49" t="s">
        <v>40</v>
      </c>
      <c r="T8" s="49" t="s">
        <v>40</v>
      </c>
      <c r="U8" s="49" t="s">
        <v>40</v>
      </c>
      <c r="V8" s="49" t="s">
        <v>40</v>
      </c>
      <c r="W8" s="49" t="s">
        <v>40</v>
      </c>
      <c r="X8" s="49" t="s">
        <v>40</v>
      </c>
      <c r="Y8" s="49" t="s">
        <v>40</v>
      </c>
      <c r="Z8" s="44">
        <v>0</v>
      </c>
      <c r="AA8" s="43">
        <v>0</v>
      </c>
      <c r="AB8" s="49">
        <v>0</v>
      </c>
      <c r="AC8" s="44">
        <v>0</v>
      </c>
      <c r="AD8" s="44">
        <v>0</v>
      </c>
      <c r="AE8" s="44">
        <v>0.9</v>
      </c>
      <c r="AF8" s="44">
        <v>0.7</v>
      </c>
      <c r="AG8" s="44">
        <v>0.6</v>
      </c>
      <c r="AH8" s="44">
        <v>0.3</v>
      </c>
      <c r="AI8" s="26"/>
    </row>
    <row r="9" spans="2:35" x14ac:dyDescent="0.25">
      <c r="B9" s="38" t="s">
        <v>151</v>
      </c>
      <c r="C9" s="46">
        <v>187.9</v>
      </c>
      <c r="D9" s="46">
        <v>775.24499999999989</v>
      </c>
      <c r="E9" s="46">
        <v>582.50900000000001</v>
      </c>
      <c r="F9" s="46">
        <v>391.14300000000003</v>
      </c>
      <c r="G9" s="46">
        <v>183.619</v>
      </c>
      <c r="H9" s="46">
        <v>822.75800000000004</v>
      </c>
      <c r="I9" s="46">
        <v>636.14199999999994</v>
      </c>
      <c r="J9" s="46">
        <v>437.37400000000002</v>
      </c>
      <c r="K9" s="46">
        <v>219.34900000000002</v>
      </c>
      <c r="L9" s="46">
        <v>780.9</v>
      </c>
      <c r="M9" s="46">
        <v>528.79999999999995</v>
      </c>
      <c r="N9" s="46">
        <v>244</v>
      </c>
      <c r="O9" s="45">
        <v>1106.8</v>
      </c>
      <c r="P9" s="46">
        <v>852.6</v>
      </c>
      <c r="Q9" s="46">
        <v>586</v>
      </c>
      <c r="R9" s="46">
        <v>296.39999999999998</v>
      </c>
      <c r="S9" s="46">
        <v>1050.4000000000001</v>
      </c>
      <c r="T9" s="46">
        <v>774.7</v>
      </c>
      <c r="U9" s="46">
        <v>507.2</v>
      </c>
      <c r="V9" s="46">
        <v>230.2</v>
      </c>
      <c r="W9" s="46">
        <v>748.2</v>
      </c>
      <c r="X9" s="46">
        <v>540</v>
      </c>
      <c r="Y9" s="46">
        <v>347</v>
      </c>
      <c r="Z9" s="46">
        <v>148.9</v>
      </c>
      <c r="AA9" s="45">
        <v>462.6</v>
      </c>
      <c r="AB9" s="46">
        <v>332.3</v>
      </c>
      <c r="AC9" s="46">
        <v>210.2</v>
      </c>
      <c r="AD9" s="46">
        <v>105.1</v>
      </c>
      <c r="AE9" s="46">
        <v>430.8</v>
      </c>
      <c r="AF9" s="46">
        <v>326.7</v>
      </c>
      <c r="AG9" s="46">
        <v>219.1</v>
      </c>
      <c r="AH9" s="46">
        <v>103.6</v>
      </c>
    </row>
    <row r="10" spans="2:35" x14ac:dyDescent="0.25">
      <c r="B10" s="114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11"/>
      <c r="P10" s="6"/>
      <c r="Q10" s="6"/>
      <c r="R10" s="6"/>
      <c r="S10" s="6"/>
      <c r="T10" s="6"/>
      <c r="U10" s="6"/>
      <c r="V10" s="6"/>
      <c r="W10" s="6"/>
      <c r="X10" s="6"/>
      <c r="Y10" s="7"/>
      <c r="Z10" s="6"/>
      <c r="AA10" s="11"/>
      <c r="AB10" s="6"/>
      <c r="AC10" s="6"/>
      <c r="AD10" s="6"/>
      <c r="AE10" s="15"/>
      <c r="AF10" s="6"/>
      <c r="AG10" s="6"/>
      <c r="AH10" s="6"/>
    </row>
    <row r="11" spans="2:35" x14ac:dyDescent="0.25">
      <c r="B11" s="38" t="s">
        <v>13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1"/>
      <c r="P11" s="6"/>
      <c r="Q11" s="6"/>
      <c r="R11" s="6"/>
      <c r="S11" s="6"/>
      <c r="T11" s="6"/>
      <c r="U11" s="6"/>
      <c r="V11" s="6"/>
      <c r="W11" s="6"/>
      <c r="X11" s="6"/>
      <c r="Y11" s="7"/>
      <c r="Z11" s="6"/>
      <c r="AA11" s="11"/>
      <c r="AB11" s="6"/>
      <c r="AC11" s="6"/>
      <c r="AD11" s="6"/>
      <c r="AE11" s="15"/>
      <c r="AF11" s="6"/>
      <c r="AG11" s="6"/>
      <c r="AH11" s="6"/>
    </row>
    <row r="12" spans="2:35" x14ac:dyDescent="0.25">
      <c r="B12" s="13" t="s">
        <v>14</v>
      </c>
      <c r="C12" s="6">
        <v>-69.099999999999994</v>
      </c>
      <c r="D12" s="6">
        <v>-300.45100000000002</v>
      </c>
      <c r="E12" s="6">
        <v>-229.27699999999999</v>
      </c>
      <c r="F12" s="6">
        <v>-154.756</v>
      </c>
      <c r="G12" s="6">
        <v>-69.747</v>
      </c>
      <c r="H12" s="6">
        <v>-335.38299999999998</v>
      </c>
      <c r="I12" s="6">
        <v>-267.37</v>
      </c>
      <c r="J12" s="6">
        <v>-179.81899999999999</v>
      </c>
      <c r="K12" s="6">
        <v>-92.367999999999995</v>
      </c>
      <c r="L12" s="6">
        <v>-313.39999999999998</v>
      </c>
      <c r="M12" s="6">
        <v>-210.9</v>
      </c>
      <c r="N12" s="6">
        <v>-91.8</v>
      </c>
      <c r="O12" s="11">
        <v>-455.3</v>
      </c>
      <c r="P12" s="6">
        <v>-358.1</v>
      </c>
      <c r="Q12" s="6">
        <v>-238.9</v>
      </c>
      <c r="R12" s="6">
        <v>-121.5</v>
      </c>
      <c r="S12" s="6">
        <v>-432.4</v>
      </c>
      <c r="T12" s="6">
        <v>-327.3</v>
      </c>
      <c r="U12" s="6">
        <v>-208.4</v>
      </c>
      <c r="V12" s="6">
        <v>-86.4</v>
      </c>
      <c r="W12" s="6">
        <v>-304.89999999999998</v>
      </c>
      <c r="X12" s="6">
        <v>-221</v>
      </c>
      <c r="Y12" s="6">
        <v>-148.5</v>
      </c>
      <c r="Z12" s="6">
        <v>-60</v>
      </c>
      <c r="AA12" s="11">
        <v>-181.1</v>
      </c>
      <c r="AB12" s="6">
        <v>-134.9</v>
      </c>
      <c r="AC12" s="6">
        <v>-90.1</v>
      </c>
      <c r="AD12" s="6">
        <v>-46.3</v>
      </c>
      <c r="AE12" s="6">
        <v>-198.1</v>
      </c>
      <c r="AF12" s="6">
        <v>-147.5</v>
      </c>
      <c r="AG12" s="6">
        <v>-96.5</v>
      </c>
      <c r="AH12" s="6">
        <v>-44</v>
      </c>
    </row>
    <row r="13" spans="2:35" x14ac:dyDescent="0.25">
      <c r="B13" s="13" t="s">
        <v>15</v>
      </c>
      <c r="C13" s="6">
        <v>-10</v>
      </c>
      <c r="D13" s="6">
        <v>-47.627000000000002</v>
      </c>
      <c r="E13" s="6">
        <v>-34.798999999999999</v>
      </c>
      <c r="F13" s="6">
        <v>-23.21</v>
      </c>
      <c r="G13" s="6">
        <v>-11.452</v>
      </c>
      <c r="H13" s="6">
        <v>-38.866</v>
      </c>
      <c r="I13" s="6">
        <v>-22.431999999999999</v>
      </c>
      <c r="J13" s="6">
        <v>-21.085000000000001</v>
      </c>
      <c r="K13" s="6">
        <v>-7.907</v>
      </c>
      <c r="L13" s="6">
        <v>-74.8</v>
      </c>
      <c r="M13" s="6">
        <v>-50.9</v>
      </c>
      <c r="N13" s="6">
        <v>-25.4</v>
      </c>
      <c r="O13" s="11">
        <v>-95.3</v>
      </c>
      <c r="P13" s="6">
        <v>-66.400000000000006</v>
      </c>
      <c r="Q13" s="6">
        <v>-51.8</v>
      </c>
      <c r="R13" s="6">
        <v>-24.8</v>
      </c>
      <c r="S13" s="6">
        <v>-136.1</v>
      </c>
      <c r="T13" s="6">
        <v>-104.1</v>
      </c>
      <c r="U13" s="6">
        <v>-74</v>
      </c>
      <c r="V13" s="6">
        <v>-35.4</v>
      </c>
      <c r="W13" s="6">
        <v>-92.2</v>
      </c>
      <c r="X13" s="6">
        <v>-66.099999999999994</v>
      </c>
      <c r="Y13" s="6">
        <v>-41.7</v>
      </c>
      <c r="Z13" s="6">
        <v>-18.399999999999999</v>
      </c>
      <c r="AA13" s="11">
        <v>-35.299999999999997</v>
      </c>
      <c r="AB13" s="6">
        <v>-18.7</v>
      </c>
      <c r="AC13" s="6">
        <v>-4.8</v>
      </c>
      <c r="AD13" s="6">
        <v>-2.2999999999999998</v>
      </c>
      <c r="AE13" s="6">
        <v>-13.8</v>
      </c>
      <c r="AF13" s="6">
        <v>-11.5</v>
      </c>
      <c r="AG13" s="6">
        <v>-8.4</v>
      </c>
      <c r="AH13" s="6">
        <v>-3.8</v>
      </c>
    </row>
    <row r="14" spans="2:35" x14ac:dyDescent="0.25">
      <c r="B14" s="13" t="s">
        <v>16</v>
      </c>
      <c r="C14" s="6">
        <v>-48.1</v>
      </c>
      <c r="D14" s="6">
        <v>-179.01499999999999</v>
      </c>
      <c r="E14" s="6">
        <v>-132.86099999999999</v>
      </c>
      <c r="F14" s="6">
        <v>-90.980999999999995</v>
      </c>
      <c r="G14" s="6">
        <v>-44.783000000000001</v>
      </c>
      <c r="H14" s="6">
        <v>-199.90700000000001</v>
      </c>
      <c r="I14" s="6">
        <v>-157.02000000000001</v>
      </c>
      <c r="J14" s="6">
        <v>-108.669</v>
      </c>
      <c r="K14" s="6">
        <v>-57.456000000000003</v>
      </c>
      <c r="L14" s="6">
        <v>-167.1</v>
      </c>
      <c r="M14" s="6">
        <v>-114.6</v>
      </c>
      <c r="N14" s="6">
        <v>-56.7</v>
      </c>
      <c r="O14" s="11">
        <v>-249.9</v>
      </c>
      <c r="P14" s="6">
        <v>-195.5</v>
      </c>
      <c r="Q14" s="6">
        <v>-135.9</v>
      </c>
      <c r="R14" s="6">
        <v>-71.900000000000006</v>
      </c>
      <c r="S14" s="6">
        <v>-229.9</v>
      </c>
      <c r="T14" s="6">
        <v>-144.5</v>
      </c>
      <c r="U14" s="6">
        <v>-92.8</v>
      </c>
      <c r="V14" s="6">
        <v>-45</v>
      </c>
      <c r="W14" s="6">
        <v>-135.9</v>
      </c>
      <c r="X14" s="6">
        <v>-94</v>
      </c>
      <c r="Y14" s="6">
        <v>-60.4</v>
      </c>
      <c r="Z14" s="6">
        <v>-29.4</v>
      </c>
      <c r="AA14" s="11">
        <v>-99.4</v>
      </c>
      <c r="AB14" s="6">
        <v>-72.2</v>
      </c>
      <c r="AC14" s="6">
        <v>-47.3</v>
      </c>
      <c r="AD14" s="6">
        <v>-23.3</v>
      </c>
      <c r="AE14" s="6">
        <v>-90.7</v>
      </c>
      <c r="AF14" s="6">
        <v>-68.2</v>
      </c>
      <c r="AG14" s="6">
        <v>-46.3</v>
      </c>
      <c r="AH14" s="6">
        <v>-23.4</v>
      </c>
    </row>
    <row r="15" spans="2:35" x14ac:dyDescent="0.25">
      <c r="B15" s="13" t="s">
        <v>17</v>
      </c>
      <c r="C15" s="6">
        <v>-46</v>
      </c>
      <c r="D15" s="6">
        <v>-178.601</v>
      </c>
      <c r="E15" s="6">
        <v>-133.9</v>
      </c>
      <c r="F15" s="6">
        <v>-90.263999999999996</v>
      </c>
      <c r="G15" s="6">
        <v>-44.466000000000001</v>
      </c>
      <c r="H15" s="6">
        <v>-177.77199999999999</v>
      </c>
      <c r="I15" s="6">
        <v>-133.81200000000001</v>
      </c>
      <c r="J15" s="6">
        <v>-89.073899999999995</v>
      </c>
      <c r="K15" s="6">
        <v>-44.651900000000005</v>
      </c>
      <c r="L15" s="6">
        <v>-155.19999999999999</v>
      </c>
      <c r="M15" s="6">
        <v>-104.9</v>
      </c>
      <c r="N15" s="6">
        <v>-51.6</v>
      </c>
      <c r="O15" s="11">
        <v>-205.2</v>
      </c>
      <c r="P15" s="6">
        <v>-154.5</v>
      </c>
      <c r="Q15" s="6">
        <v>-102.6</v>
      </c>
      <c r="R15" s="6">
        <v>-51.8</v>
      </c>
      <c r="S15" s="6">
        <v>-149.30000000000001</v>
      </c>
      <c r="T15" s="6">
        <v>-100.3</v>
      </c>
      <c r="U15" s="6">
        <v>-65.7</v>
      </c>
      <c r="V15" s="6">
        <v>-32.200000000000003</v>
      </c>
      <c r="W15" s="6">
        <v>-116.2</v>
      </c>
      <c r="X15" s="6">
        <v>-82.6</v>
      </c>
      <c r="Y15" s="6">
        <v>-52.2</v>
      </c>
      <c r="Z15" s="6">
        <v>-25.9</v>
      </c>
      <c r="AA15" s="11">
        <v>-88.1</v>
      </c>
      <c r="AB15" s="6">
        <v>-62.3</v>
      </c>
      <c r="AC15" s="6">
        <v>-40</v>
      </c>
      <c r="AD15" s="6">
        <v>-20.100000000000001</v>
      </c>
      <c r="AE15" s="6">
        <v>-80.900000000000006</v>
      </c>
      <c r="AF15" s="6">
        <v>-60.9</v>
      </c>
      <c r="AG15" s="6">
        <v>-41.3</v>
      </c>
      <c r="AH15" s="6">
        <v>-21.4</v>
      </c>
    </row>
    <row r="16" spans="2:35" ht="30" x14ac:dyDescent="0.25">
      <c r="B16" s="108" t="s">
        <v>150</v>
      </c>
      <c r="C16" s="6">
        <v>-17.3</v>
      </c>
      <c r="D16" s="6">
        <v>-63.363</v>
      </c>
      <c r="E16" s="6">
        <v>-46.872999999999998</v>
      </c>
      <c r="F16" s="6">
        <v>-30.669</v>
      </c>
      <c r="G16" s="6">
        <v>-15.132999999999999</v>
      </c>
      <c r="H16" s="6">
        <v>-61.362000000000002</v>
      </c>
      <c r="I16" s="6">
        <v>-46.557000000000002</v>
      </c>
      <c r="J16" s="6">
        <v>-30.068000000000001</v>
      </c>
      <c r="K16" s="6">
        <v>-15.242000000000001</v>
      </c>
      <c r="L16" s="6">
        <v>-52.3</v>
      </c>
      <c r="M16" s="6">
        <v>-34.4</v>
      </c>
      <c r="N16" s="6">
        <v>-17</v>
      </c>
      <c r="O16" s="11">
        <v>-68.400000000000006</v>
      </c>
      <c r="P16" s="6">
        <v>-52</v>
      </c>
      <c r="Q16" s="6">
        <v>-33.700000000000003</v>
      </c>
      <c r="R16" s="6">
        <v>-17.100000000000001</v>
      </c>
      <c r="S16" s="6">
        <v>-47.2</v>
      </c>
      <c r="T16" s="6">
        <v>-32.5</v>
      </c>
      <c r="U16" s="6">
        <v>-20.7</v>
      </c>
      <c r="V16" s="6">
        <v>-10</v>
      </c>
      <c r="W16" s="6">
        <v>-37.799999999999997</v>
      </c>
      <c r="X16" s="6">
        <v>-27.1</v>
      </c>
      <c r="Y16" s="6">
        <v>-17.5</v>
      </c>
      <c r="Z16" s="6">
        <v>-8.6999999999999993</v>
      </c>
      <c r="AA16" s="11">
        <v>-30.4</v>
      </c>
      <c r="AB16" s="6">
        <v>-21.5</v>
      </c>
      <c r="AC16" s="6">
        <v>-14</v>
      </c>
      <c r="AD16" s="6">
        <v>-7.2</v>
      </c>
      <c r="AE16" s="6">
        <v>-27.6</v>
      </c>
      <c r="AF16" s="6">
        <v>-20.2</v>
      </c>
      <c r="AG16" s="6">
        <v>-13.6</v>
      </c>
      <c r="AH16" s="6">
        <v>-6.7</v>
      </c>
    </row>
    <row r="17" spans="2:34" x14ac:dyDescent="0.25">
      <c r="B17" s="108" t="s">
        <v>18</v>
      </c>
      <c r="C17" s="6">
        <v>-0.5</v>
      </c>
      <c r="D17" s="6">
        <v>-2.3959999999999999</v>
      </c>
      <c r="E17" s="6">
        <v>-0.96899999999999997</v>
      </c>
      <c r="F17" s="6">
        <v>-0.39300000000000002</v>
      </c>
      <c r="G17" s="6">
        <v>-0.11600000000000001</v>
      </c>
      <c r="H17" s="6">
        <v>1.325</v>
      </c>
      <c r="I17" s="6">
        <v>1.4059999999999999</v>
      </c>
      <c r="J17" s="6">
        <v>1.125</v>
      </c>
      <c r="K17" s="6">
        <v>0.46400000000000002</v>
      </c>
      <c r="L17" s="6">
        <v>-1</v>
      </c>
      <c r="M17" s="6">
        <v>-0.4</v>
      </c>
      <c r="N17" s="6">
        <v>-0.1</v>
      </c>
      <c r="O17" s="11">
        <v>1.3</v>
      </c>
      <c r="P17" s="6">
        <v>1.4</v>
      </c>
      <c r="Q17" s="6">
        <v>1.1000000000000001</v>
      </c>
      <c r="R17" s="6">
        <v>0.5</v>
      </c>
      <c r="S17" s="6">
        <v>2.8</v>
      </c>
      <c r="T17" s="6">
        <v>2.8</v>
      </c>
      <c r="U17" s="6">
        <v>2.2999999999999998</v>
      </c>
      <c r="V17" s="6">
        <v>0.7</v>
      </c>
      <c r="W17" s="6">
        <v>5.7</v>
      </c>
      <c r="X17" s="6">
        <v>4.9000000000000004</v>
      </c>
      <c r="Y17" s="6">
        <v>2.4</v>
      </c>
      <c r="Z17" s="6">
        <v>0.3</v>
      </c>
      <c r="AA17" s="11">
        <v>4.9000000000000004</v>
      </c>
      <c r="AB17" s="6">
        <v>4.5</v>
      </c>
      <c r="AC17" s="6">
        <v>4.4000000000000004</v>
      </c>
      <c r="AD17" s="6">
        <v>0.6</v>
      </c>
      <c r="AE17" s="6">
        <v>0.6</v>
      </c>
      <c r="AF17" s="6">
        <v>0.7</v>
      </c>
      <c r="AG17" s="6">
        <v>0.4</v>
      </c>
      <c r="AH17" s="6">
        <v>0.1</v>
      </c>
    </row>
    <row r="18" spans="2:34" ht="30" x14ac:dyDescent="0.25">
      <c r="B18" s="108" t="s">
        <v>149</v>
      </c>
      <c r="C18" s="49" t="s">
        <v>40</v>
      </c>
      <c r="D18" s="44">
        <v>4.7489999999999997</v>
      </c>
      <c r="E18" s="44">
        <v>3.8740000000000001</v>
      </c>
      <c r="F18" s="49">
        <v>3.7189999999999999</v>
      </c>
      <c r="G18" s="49">
        <v>1.2170000000000001</v>
      </c>
      <c r="H18" s="44">
        <v>-0.626</v>
      </c>
      <c r="I18" s="49">
        <v>0.22700000000000001</v>
      </c>
      <c r="J18" s="49">
        <v>-0.252</v>
      </c>
      <c r="K18" s="49">
        <v>-2.9000000000000001E-2</v>
      </c>
      <c r="L18" s="49">
        <v>3.5</v>
      </c>
      <c r="M18" s="49">
        <v>3.3</v>
      </c>
      <c r="N18" s="49">
        <v>1.2</v>
      </c>
      <c r="O18" s="43">
        <v>-0.6</v>
      </c>
      <c r="P18" s="49">
        <v>0.2</v>
      </c>
      <c r="Q18" s="49">
        <v>-0.3</v>
      </c>
      <c r="R18" s="49">
        <v>0</v>
      </c>
      <c r="S18" s="49">
        <v>9.6999999999999993</v>
      </c>
      <c r="T18" s="49">
        <v>9.8000000000000007</v>
      </c>
      <c r="U18" s="49">
        <v>9.8000000000000007</v>
      </c>
      <c r="V18" s="49">
        <v>-0.1</v>
      </c>
      <c r="W18" s="44">
        <v>1</v>
      </c>
      <c r="X18" s="44">
        <v>-0.1</v>
      </c>
      <c r="Y18" s="44">
        <v>0</v>
      </c>
      <c r="Z18" s="44">
        <v>0</v>
      </c>
      <c r="AA18" s="43">
        <v>6.3</v>
      </c>
      <c r="AB18" s="44">
        <v>1.7</v>
      </c>
      <c r="AC18" s="49" t="s">
        <v>40</v>
      </c>
      <c r="AD18" s="49" t="s">
        <v>40</v>
      </c>
      <c r="AE18" s="49" t="s">
        <v>40</v>
      </c>
      <c r="AF18" s="49" t="s">
        <v>40</v>
      </c>
      <c r="AG18" s="49" t="s">
        <v>40</v>
      </c>
      <c r="AH18" s="49" t="s">
        <v>40</v>
      </c>
    </row>
    <row r="19" spans="2:34" x14ac:dyDescent="0.25">
      <c r="B19" s="38" t="s">
        <v>19</v>
      </c>
      <c r="C19" s="46">
        <v>-190.9</v>
      </c>
      <c r="D19" s="46">
        <v>-766.70399999999995</v>
      </c>
      <c r="E19" s="46">
        <v>-574.346</v>
      </c>
      <c r="F19" s="46">
        <v>-386.55399999999997</v>
      </c>
      <c r="G19" s="46">
        <v>-184.48000000000002</v>
      </c>
      <c r="H19" s="46">
        <v>-812.59099999999978</v>
      </c>
      <c r="I19" s="46">
        <v>-625.55800000000011</v>
      </c>
      <c r="J19" s="46">
        <v>-427.84189999999995</v>
      </c>
      <c r="K19" s="46">
        <v>-217.18989999999999</v>
      </c>
      <c r="L19" s="46">
        <v>-760.4</v>
      </c>
      <c r="M19" s="46">
        <v>-512.70000000000005</v>
      </c>
      <c r="N19" s="46">
        <v>-241.4</v>
      </c>
      <c r="O19" s="45">
        <v>-1073.4000000000001</v>
      </c>
      <c r="P19" s="46">
        <v>-824.9</v>
      </c>
      <c r="Q19" s="46">
        <v>-562</v>
      </c>
      <c r="R19" s="46">
        <v>-286.60000000000002</v>
      </c>
      <c r="S19" s="46">
        <v>-982.5</v>
      </c>
      <c r="T19" s="46">
        <v>-696</v>
      </c>
      <c r="U19" s="46">
        <v>-449.6</v>
      </c>
      <c r="V19" s="46">
        <v>-208.4</v>
      </c>
      <c r="W19" s="46">
        <v>-680.4</v>
      </c>
      <c r="X19" s="46">
        <v>-486</v>
      </c>
      <c r="Y19" s="46">
        <v>-317.89999999999998</v>
      </c>
      <c r="Z19" s="46">
        <v>-142.1</v>
      </c>
      <c r="AA19" s="45">
        <v>-423.09999999999997</v>
      </c>
      <c r="AB19" s="46">
        <v>-303.39999999999998</v>
      </c>
      <c r="AC19" s="46">
        <v>-191.8</v>
      </c>
      <c r="AD19" s="46">
        <v>-98.6</v>
      </c>
      <c r="AE19" s="46">
        <v>-410.5</v>
      </c>
      <c r="AF19" s="46">
        <v>-307.5</v>
      </c>
      <c r="AG19" s="46">
        <v>-205.6</v>
      </c>
      <c r="AH19" s="46">
        <v>-99.1</v>
      </c>
    </row>
    <row r="20" spans="2:34" x14ac:dyDescent="0.25">
      <c r="B20" s="108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11"/>
      <c r="P20" s="6"/>
      <c r="Q20" s="6"/>
      <c r="R20" s="6"/>
      <c r="S20" s="6"/>
      <c r="T20" s="6"/>
      <c r="U20" s="6"/>
      <c r="V20" s="6"/>
      <c r="W20" s="6"/>
      <c r="X20" s="6"/>
      <c r="Y20" s="7"/>
      <c r="Z20" s="6"/>
      <c r="AA20" s="11"/>
      <c r="AB20" s="7"/>
      <c r="AC20" s="7"/>
      <c r="AD20" s="6"/>
      <c r="AE20" s="15"/>
      <c r="AF20" s="6"/>
      <c r="AG20" s="6"/>
      <c r="AH20" s="6"/>
    </row>
    <row r="21" spans="2:34" x14ac:dyDescent="0.25">
      <c r="B21" s="134" t="s">
        <v>3</v>
      </c>
      <c r="C21" s="46">
        <v>-2.9</v>
      </c>
      <c r="D21" s="46">
        <v>8.54099999999994</v>
      </c>
      <c r="E21" s="46">
        <v>7.7</v>
      </c>
      <c r="F21" s="46">
        <v>4.5999999999999996</v>
      </c>
      <c r="G21" s="46">
        <v>-0.9</v>
      </c>
      <c r="H21" s="46">
        <v>10.167000000000257</v>
      </c>
      <c r="I21" s="46">
        <v>10.583999999999833</v>
      </c>
      <c r="J21" s="46">
        <v>9.5321000000000708</v>
      </c>
      <c r="K21" s="46">
        <v>2.2000000000000002</v>
      </c>
      <c r="L21" s="46">
        <v>20.6</v>
      </c>
      <c r="M21" s="46">
        <v>16</v>
      </c>
      <c r="N21" s="46">
        <v>2.6</v>
      </c>
      <c r="O21" s="45">
        <v>33.5</v>
      </c>
      <c r="P21" s="46">
        <v>27.7</v>
      </c>
      <c r="Q21" s="46">
        <v>23.9</v>
      </c>
      <c r="R21" s="46">
        <v>9.8000000000000007</v>
      </c>
      <c r="S21" s="46">
        <v>68</v>
      </c>
      <c r="T21" s="46">
        <v>78.7</v>
      </c>
      <c r="U21" s="46">
        <v>57.6</v>
      </c>
      <c r="V21" s="46">
        <v>21.8</v>
      </c>
      <c r="W21" s="46">
        <v>67.8</v>
      </c>
      <c r="X21" s="46">
        <v>54</v>
      </c>
      <c r="Y21" s="46">
        <v>29.1</v>
      </c>
      <c r="Z21" s="46">
        <v>6.8034015972167481</v>
      </c>
      <c r="AA21" s="45">
        <v>39.500000000000057</v>
      </c>
      <c r="AB21" s="46">
        <v>29</v>
      </c>
      <c r="AC21" s="46">
        <v>18.399999999999999</v>
      </c>
      <c r="AD21" s="46">
        <v>6.5</v>
      </c>
      <c r="AE21" s="46">
        <v>20.3</v>
      </c>
      <c r="AF21" s="46">
        <v>19.2</v>
      </c>
      <c r="AG21" s="46">
        <v>13.5</v>
      </c>
      <c r="AH21" s="46">
        <v>4.5</v>
      </c>
    </row>
    <row r="22" spans="2:34" x14ac:dyDescent="0.25">
      <c r="B22" s="108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11"/>
      <c r="P22" s="6"/>
      <c r="Q22" s="6"/>
      <c r="R22" s="6"/>
      <c r="S22" s="6"/>
      <c r="T22" s="6"/>
      <c r="U22" s="6"/>
      <c r="V22" s="6"/>
      <c r="W22" s="6"/>
      <c r="X22" s="6"/>
      <c r="Y22" s="7"/>
      <c r="Z22" s="6"/>
      <c r="AA22" s="11"/>
      <c r="AB22" s="6"/>
      <c r="AC22" s="7"/>
      <c r="AD22" s="6"/>
      <c r="AE22" s="15"/>
      <c r="AF22" s="6"/>
      <c r="AG22" s="6"/>
      <c r="AH22" s="6"/>
    </row>
    <row r="23" spans="2:34" x14ac:dyDescent="0.25">
      <c r="B23" s="108" t="s">
        <v>20</v>
      </c>
      <c r="C23" s="6">
        <v>0.5</v>
      </c>
      <c r="D23" s="6">
        <v>3.8180000000000001</v>
      </c>
      <c r="E23" s="6">
        <v>3.306</v>
      </c>
      <c r="F23" s="6">
        <v>2.694</v>
      </c>
      <c r="G23" s="6">
        <v>1.5209999999999999</v>
      </c>
      <c r="H23" s="6">
        <v>5.2530000000000001</v>
      </c>
      <c r="I23" s="6">
        <v>3.9769999999999999</v>
      </c>
      <c r="J23" s="6">
        <v>3.3279999999999998</v>
      </c>
      <c r="K23" s="6">
        <v>1.5580000000000001</v>
      </c>
      <c r="L23" s="6">
        <v>3.4</v>
      </c>
      <c r="M23" s="6">
        <v>2.8</v>
      </c>
      <c r="N23" s="6">
        <v>1.6</v>
      </c>
      <c r="O23" s="11">
        <v>5.8</v>
      </c>
      <c r="P23" s="6">
        <v>4.0999999999999996</v>
      </c>
      <c r="Q23" s="6">
        <v>3.4</v>
      </c>
      <c r="R23" s="6">
        <v>1.6</v>
      </c>
      <c r="S23" s="6">
        <v>2</v>
      </c>
      <c r="T23" s="6">
        <v>0.4</v>
      </c>
      <c r="U23" s="6">
        <v>0.4</v>
      </c>
      <c r="V23" s="6">
        <v>0.3</v>
      </c>
      <c r="W23" s="6">
        <v>0.4</v>
      </c>
      <c r="X23" s="6">
        <v>0.3</v>
      </c>
      <c r="Y23" s="6">
        <v>0.1</v>
      </c>
      <c r="Z23" s="6">
        <v>0.1</v>
      </c>
      <c r="AA23" s="11">
        <v>4.2</v>
      </c>
      <c r="AB23" s="6">
        <v>0.2</v>
      </c>
      <c r="AC23" s="6">
        <v>0.1</v>
      </c>
      <c r="AD23" s="6">
        <v>0.1</v>
      </c>
      <c r="AE23" s="6">
        <v>0.2</v>
      </c>
      <c r="AF23" s="6">
        <v>0.3</v>
      </c>
      <c r="AG23" s="6">
        <v>0.3</v>
      </c>
      <c r="AH23" s="6">
        <v>0.5</v>
      </c>
    </row>
    <row r="24" spans="2:34" x14ac:dyDescent="0.25">
      <c r="B24" s="108" t="s">
        <v>21</v>
      </c>
      <c r="C24" s="44">
        <v>-11</v>
      </c>
      <c r="D24" s="44">
        <v>-49.136000000000003</v>
      </c>
      <c r="E24" s="44">
        <v>-35.837000000000003</v>
      </c>
      <c r="F24" s="44">
        <v>-23.382000000000001</v>
      </c>
      <c r="G24" s="44">
        <v>-12.275</v>
      </c>
      <c r="H24" s="44">
        <v>-46.030999999999999</v>
      </c>
      <c r="I24" s="44">
        <v>-33.515000000000001</v>
      </c>
      <c r="J24" s="44">
        <v>-22.11</v>
      </c>
      <c r="K24" s="44">
        <v>-11.616</v>
      </c>
      <c r="L24" s="44">
        <v>-38.200000000000003</v>
      </c>
      <c r="M24" s="44">
        <v>-24.9</v>
      </c>
      <c r="N24" s="44">
        <v>-13</v>
      </c>
      <c r="O24" s="43">
        <v>-48.3</v>
      </c>
      <c r="P24" s="44">
        <v>-35.1</v>
      </c>
      <c r="Q24" s="44">
        <v>-23</v>
      </c>
      <c r="R24" s="44">
        <v>-12</v>
      </c>
      <c r="S24" s="44">
        <v>-27.4</v>
      </c>
      <c r="T24" s="44">
        <v>-19.3</v>
      </c>
      <c r="U24" s="44">
        <v>-13.5</v>
      </c>
      <c r="V24" s="44">
        <v>-7.2</v>
      </c>
      <c r="W24" s="44">
        <v>-19.2</v>
      </c>
      <c r="X24" s="44">
        <v>-17.5</v>
      </c>
      <c r="Y24" s="44">
        <v>-10</v>
      </c>
      <c r="Z24" s="44">
        <v>-6.5</v>
      </c>
      <c r="AA24" s="43">
        <v>-11.4</v>
      </c>
      <c r="AB24" s="44">
        <v>-8</v>
      </c>
      <c r="AC24" s="44">
        <v>-5.3</v>
      </c>
      <c r="AD24" s="44">
        <v>-2.8</v>
      </c>
      <c r="AE24" s="44">
        <v>-11.2</v>
      </c>
      <c r="AF24" s="44">
        <v>-8.1999999999999993</v>
      </c>
      <c r="AG24" s="44">
        <v>-5.7</v>
      </c>
      <c r="AH24" s="44">
        <v>-2.4</v>
      </c>
    </row>
    <row r="25" spans="2:34" x14ac:dyDescent="0.25">
      <c r="B25" s="38" t="s">
        <v>153</v>
      </c>
      <c r="C25" s="46">
        <v>-10.5</v>
      </c>
      <c r="D25" s="46">
        <v>-45.318000000000005</v>
      </c>
      <c r="E25" s="46">
        <v>-32.531000000000006</v>
      </c>
      <c r="F25" s="46">
        <v>-20.688000000000002</v>
      </c>
      <c r="G25" s="46">
        <v>-10.754000000000001</v>
      </c>
      <c r="H25" s="46">
        <v>-40.777999999999999</v>
      </c>
      <c r="I25" s="46">
        <v>-29.538</v>
      </c>
      <c r="J25" s="46">
        <v>-18.782</v>
      </c>
      <c r="K25" s="46">
        <v>-10.058</v>
      </c>
      <c r="L25" s="46">
        <v>-34.799999999999997</v>
      </c>
      <c r="M25" s="46">
        <v>-22.1</v>
      </c>
      <c r="N25" s="46">
        <v>-11.5</v>
      </c>
      <c r="O25" s="45">
        <v>-42.5</v>
      </c>
      <c r="P25" s="46">
        <v>-31</v>
      </c>
      <c r="Q25" s="46">
        <v>-19.600000000000001</v>
      </c>
      <c r="R25" s="46">
        <v>-10.4</v>
      </c>
      <c r="S25" s="46">
        <v>-25.5</v>
      </c>
      <c r="T25" s="46">
        <v>-18.899999999999999</v>
      </c>
      <c r="U25" s="46">
        <v>-13.1</v>
      </c>
      <c r="V25" s="46">
        <v>-6.9</v>
      </c>
      <c r="W25" s="46">
        <v>-18.8</v>
      </c>
      <c r="X25" s="46">
        <v>-17.2</v>
      </c>
      <c r="Y25" s="46">
        <v>-9.9</v>
      </c>
      <c r="Z25" s="46">
        <v>-6.4</v>
      </c>
      <c r="AA25" s="45">
        <v>-7.2</v>
      </c>
      <c r="AB25" s="46">
        <v>-7.8</v>
      </c>
      <c r="AC25" s="46">
        <v>-5.2</v>
      </c>
      <c r="AD25" s="46">
        <v>-2.7</v>
      </c>
      <c r="AE25" s="46">
        <v>-11</v>
      </c>
      <c r="AF25" s="46">
        <v>-7.9</v>
      </c>
      <c r="AG25" s="46">
        <v>-5.4</v>
      </c>
      <c r="AH25" s="46">
        <v>-1.9</v>
      </c>
    </row>
    <row r="26" spans="2:34" x14ac:dyDescent="0.25"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11"/>
      <c r="P26" s="6"/>
      <c r="Q26" s="6"/>
      <c r="R26" s="6"/>
      <c r="S26" s="6"/>
      <c r="T26" s="6"/>
      <c r="U26" s="6"/>
      <c r="V26" s="6"/>
      <c r="W26" s="6"/>
      <c r="X26" s="6"/>
      <c r="Y26" s="7"/>
      <c r="Z26" s="6"/>
      <c r="AA26" s="11"/>
      <c r="AB26" s="7"/>
      <c r="AC26" s="6"/>
      <c r="AD26" s="6"/>
      <c r="AE26" s="15"/>
      <c r="AF26" s="6"/>
      <c r="AG26" s="6"/>
      <c r="AH26" s="6"/>
    </row>
    <row r="27" spans="2:34" x14ac:dyDescent="0.25"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3"/>
      <c r="P27" s="44"/>
      <c r="Q27" s="44"/>
      <c r="R27" s="44"/>
      <c r="S27" s="44"/>
      <c r="T27" s="44"/>
      <c r="U27" s="44"/>
      <c r="V27" s="44"/>
      <c r="W27" s="44"/>
      <c r="X27" s="44"/>
      <c r="Y27" s="51"/>
      <c r="Z27" s="50"/>
      <c r="AA27" s="43"/>
      <c r="AB27" s="51"/>
      <c r="AC27" s="51"/>
      <c r="AD27" s="44"/>
      <c r="AE27" s="50"/>
      <c r="AF27" s="44"/>
      <c r="AG27" s="44"/>
      <c r="AH27" s="44"/>
    </row>
    <row r="28" spans="2:34" x14ac:dyDescent="0.25">
      <c r="B28" s="38" t="s">
        <v>22</v>
      </c>
      <c r="C28" s="46">
        <v>-13.4</v>
      </c>
      <c r="D28" s="46">
        <v>-36.799999999999997</v>
      </c>
      <c r="E28" s="46">
        <v>-24.8</v>
      </c>
      <c r="F28" s="46">
        <v>-16.098999999999947</v>
      </c>
      <c r="G28" s="46">
        <v>-11.61500000000002</v>
      </c>
      <c r="H28" s="46">
        <v>-30.6</v>
      </c>
      <c r="I28" s="46">
        <v>-18.954000000000168</v>
      </c>
      <c r="J28" s="46">
        <v>-9.1999999999999993</v>
      </c>
      <c r="K28" s="46">
        <v>-7.9</v>
      </c>
      <c r="L28" s="46">
        <v>-14.2</v>
      </c>
      <c r="M28" s="46">
        <v>-6.1</v>
      </c>
      <c r="N28" s="46">
        <v>-8.9</v>
      </c>
      <c r="O28" s="45">
        <v>-9</v>
      </c>
      <c r="P28" s="46">
        <v>-3.3</v>
      </c>
      <c r="Q28" s="46">
        <v>4.3</v>
      </c>
      <c r="R28" s="46">
        <v>-0.5</v>
      </c>
      <c r="S28" s="46">
        <v>42.5</v>
      </c>
      <c r="T28" s="46">
        <v>59.8</v>
      </c>
      <c r="U28" s="46">
        <v>44.5</v>
      </c>
      <c r="V28" s="46">
        <v>14.9</v>
      </c>
      <c r="W28" s="46">
        <v>49</v>
      </c>
      <c r="X28" s="46">
        <v>36.799999999999997</v>
      </c>
      <c r="Y28" s="46">
        <v>19.197648038625275</v>
      </c>
      <c r="Z28" s="46">
        <v>0.4</v>
      </c>
      <c r="AA28" s="45">
        <v>32.300000000000054</v>
      </c>
      <c r="AB28" s="46">
        <v>21.1</v>
      </c>
      <c r="AC28" s="46">
        <v>13.2</v>
      </c>
      <c r="AD28" s="46">
        <v>3.8</v>
      </c>
      <c r="AE28" s="46">
        <v>9.3000000000000007</v>
      </c>
      <c r="AF28" s="46">
        <v>11.3</v>
      </c>
      <c r="AG28" s="46">
        <v>8.1</v>
      </c>
      <c r="AH28" s="46">
        <v>2.6</v>
      </c>
    </row>
    <row r="29" spans="2:34" x14ac:dyDescent="0.25">
      <c r="B29" s="38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11"/>
      <c r="P29" s="6"/>
      <c r="Q29" s="6"/>
      <c r="R29" s="6"/>
      <c r="S29" s="6"/>
      <c r="T29" s="6"/>
      <c r="U29" s="6"/>
      <c r="V29" s="6"/>
      <c r="W29" s="6"/>
      <c r="X29" s="6"/>
      <c r="Y29" s="7"/>
      <c r="Z29" s="15"/>
      <c r="AA29" s="11"/>
      <c r="AB29" s="6"/>
      <c r="AC29" s="7"/>
      <c r="AD29" s="6"/>
      <c r="AE29" s="15"/>
      <c r="AF29" s="6"/>
      <c r="AG29" s="6"/>
      <c r="AH29" s="6"/>
    </row>
    <row r="30" spans="2:34" x14ac:dyDescent="0.25">
      <c r="B30" s="13" t="s">
        <v>164</v>
      </c>
      <c r="C30" s="44">
        <v>1</v>
      </c>
      <c r="D30" s="44">
        <v>1.5</v>
      </c>
      <c r="E30" s="44">
        <v>-0.60699999999999998</v>
      </c>
      <c r="F30" s="44">
        <v>-2.3E-2</v>
      </c>
      <c r="G30" s="44">
        <v>1.206</v>
      </c>
      <c r="H30" s="44">
        <v>-0.376</v>
      </c>
      <c r="I30" s="44">
        <v>1.298</v>
      </c>
      <c r="J30" s="44">
        <v>1.4790000000000001</v>
      </c>
      <c r="K30" s="44">
        <v>1.698</v>
      </c>
      <c r="L30" s="44">
        <v>-1.5</v>
      </c>
      <c r="M30" s="44">
        <v>-0.8</v>
      </c>
      <c r="N30" s="44">
        <v>0.6</v>
      </c>
      <c r="O30" s="43">
        <v>-6.6</v>
      </c>
      <c r="P30" s="44">
        <v>-2.8</v>
      </c>
      <c r="Q30" s="44">
        <v>-2.1</v>
      </c>
      <c r="R30" s="44">
        <v>-0.2</v>
      </c>
      <c r="S30" s="44">
        <v>-7.2</v>
      </c>
      <c r="T30" s="44">
        <v>-16.7</v>
      </c>
      <c r="U30" s="44">
        <v>-11.4</v>
      </c>
      <c r="V30" s="44">
        <v>-6.8</v>
      </c>
      <c r="W30" s="44">
        <v>-14.6</v>
      </c>
      <c r="X30" s="44">
        <v>-11.4</v>
      </c>
      <c r="Y30" s="44">
        <v>-5.7</v>
      </c>
      <c r="Z30" s="44">
        <v>-1.4</v>
      </c>
      <c r="AA30" s="43">
        <v>-2.2999999999999998</v>
      </c>
      <c r="AB30" s="44">
        <v>-4.5999999999999996</v>
      </c>
      <c r="AC30" s="44">
        <v>-2.4</v>
      </c>
      <c r="AD30" s="44">
        <v>-1.5</v>
      </c>
      <c r="AE30" s="44">
        <v>-3.7</v>
      </c>
      <c r="AF30" s="44">
        <v>-2.9</v>
      </c>
      <c r="AG30" s="44">
        <v>-2.4</v>
      </c>
      <c r="AH30" s="44">
        <v>-0.9</v>
      </c>
    </row>
    <row r="31" spans="2:34" x14ac:dyDescent="0.25">
      <c r="B31" s="38" t="s">
        <v>175</v>
      </c>
      <c r="C31" s="6">
        <v>-12.4</v>
      </c>
      <c r="D31" s="6">
        <v>-35.299999999999997</v>
      </c>
      <c r="E31" s="6">
        <v>-25.4</v>
      </c>
      <c r="F31" s="6">
        <v>-16.121999999999947</v>
      </c>
      <c r="G31" s="6">
        <v>-10.40900000000002</v>
      </c>
      <c r="H31" s="6">
        <v>-30.986999999999743</v>
      </c>
      <c r="I31" s="6">
        <v>-17.656000000000169</v>
      </c>
      <c r="J31" s="6">
        <v>-7.7708999999999291</v>
      </c>
      <c r="K31" s="6">
        <v>-6.2008999999999759</v>
      </c>
      <c r="L31" s="6"/>
      <c r="M31" s="6"/>
      <c r="N31" s="6"/>
      <c r="O31" s="11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11"/>
      <c r="AB31" s="6"/>
      <c r="AC31" s="6"/>
      <c r="AD31" s="6"/>
      <c r="AE31" s="6"/>
      <c r="AF31" s="6"/>
      <c r="AG31" s="6"/>
      <c r="AH31" s="6"/>
    </row>
    <row r="32" spans="2:34" x14ac:dyDescent="0.25">
      <c r="B32" s="38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11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11"/>
      <c r="AB32" s="6"/>
      <c r="AC32" s="6"/>
      <c r="AD32" s="6"/>
      <c r="AE32" s="6"/>
      <c r="AF32" s="6"/>
      <c r="AG32" s="6"/>
      <c r="AH32" s="6"/>
    </row>
    <row r="33" spans="2:34" ht="30" x14ac:dyDescent="0.25">
      <c r="B33" s="146" t="s">
        <v>176</v>
      </c>
      <c r="C33" s="6">
        <v>2.1</v>
      </c>
      <c r="D33" s="6">
        <v>8.3000000000000007</v>
      </c>
      <c r="E33" s="6">
        <v>9.6</v>
      </c>
      <c r="F33" s="6">
        <v>9.2189999999999994</v>
      </c>
      <c r="G33" s="6">
        <v>2.0880000000000001</v>
      </c>
      <c r="H33" s="6">
        <v>15.430999999999999</v>
      </c>
      <c r="I33" s="6">
        <v>11.236000000000001</v>
      </c>
      <c r="J33" s="6">
        <v>9.7609999999999992</v>
      </c>
      <c r="K33" s="6">
        <v>5.4539999999999997</v>
      </c>
      <c r="L33" s="6"/>
      <c r="M33" s="6"/>
      <c r="N33" s="6"/>
      <c r="O33" s="11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11"/>
      <c r="AB33" s="6"/>
      <c r="AC33" s="6"/>
      <c r="AD33" s="6"/>
      <c r="AE33" s="6"/>
      <c r="AF33" s="6"/>
      <c r="AG33" s="6"/>
      <c r="AH33" s="6"/>
    </row>
    <row r="34" spans="2:34" x14ac:dyDescent="0.25"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11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11"/>
      <c r="AB34" s="6"/>
      <c r="AC34" s="6"/>
      <c r="AD34" s="6"/>
      <c r="AE34" s="6"/>
      <c r="AF34" s="6"/>
      <c r="AG34" s="6"/>
      <c r="AH34" s="6"/>
    </row>
    <row r="35" spans="2:34" x14ac:dyDescent="0.25">
      <c r="B35" s="38" t="s">
        <v>135</v>
      </c>
      <c r="C35" s="46">
        <v>-10.3</v>
      </c>
      <c r="D35" s="46">
        <v>-27</v>
      </c>
      <c r="E35" s="46">
        <v>-15.782999999999994</v>
      </c>
      <c r="F35" s="46">
        <v>-6.9029999999999472</v>
      </c>
      <c r="G35" s="46">
        <v>-8.3210000000000193</v>
      </c>
      <c r="H35" s="46">
        <v>-15.555999999999743</v>
      </c>
      <c r="I35" s="46">
        <v>-6.4200000000001687</v>
      </c>
      <c r="J35" s="46">
        <v>1.9901000000000701</v>
      </c>
      <c r="K35" s="46">
        <v>-0.74689999999997614</v>
      </c>
      <c r="L35" s="46">
        <v>-15.7</v>
      </c>
      <c r="M35" s="46">
        <v>-6.9</v>
      </c>
      <c r="N35" s="46">
        <v>-8.3000000000000007</v>
      </c>
      <c r="O35" s="45">
        <v>-15.6</v>
      </c>
      <c r="P35" s="46">
        <v>-6.1</v>
      </c>
      <c r="Q35" s="46">
        <v>2.2999999999999998</v>
      </c>
      <c r="R35" s="46">
        <v>-0.7</v>
      </c>
      <c r="S35" s="46">
        <v>35.4</v>
      </c>
      <c r="T35" s="46">
        <v>43.1</v>
      </c>
      <c r="U35" s="46">
        <v>33.1</v>
      </c>
      <c r="V35" s="46">
        <v>8.1999999999999993</v>
      </c>
      <c r="W35" s="46">
        <v>34.4</v>
      </c>
      <c r="X35" s="46">
        <v>25.4</v>
      </c>
      <c r="Y35" s="46">
        <v>13.5</v>
      </c>
      <c r="Z35" s="46">
        <v>-1</v>
      </c>
      <c r="AA35" s="45">
        <v>30</v>
      </c>
      <c r="AB35" s="46">
        <v>16.5</v>
      </c>
      <c r="AC35" s="46">
        <v>10.8</v>
      </c>
      <c r="AD35" s="46">
        <v>2.2999999999999998</v>
      </c>
      <c r="AE35" s="46">
        <v>5.6</v>
      </c>
      <c r="AF35" s="46">
        <v>8.4</v>
      </c>
      <c r="AG35" s="46">
        <v>5.7</v>
      </c>
      <c r="AH35" s="46">
        <v>1.6</v>
      </c>
    </row>
    <row r="36" spans="2:34" x14ac:dyDescent="0.25"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7"/>
      <c r="X36" s="7"/>
      <c r="Y36" s="7"/>
      <c r="Z36" s="6"/>
      <c r="AA36" s="11"/>
      <c r="AB36" s="7"/>
      <c r="AC36" s="7"/>
      <c r="AD36" s="6"/>
      <c r="AE36" s="6"/>
      <c r="AF36" s="6"/>
      <c r="AG36" s="6"/>
      <c r="AH36" s="6"/>
    </row>
    <row r="37" spans="2:34" x14ac:dyDescent="0.25">
      <c r="C37" s="5"/>
      <c r="D37" s="5"/>
      <c r="E37" s="5"/>
      <c r="F37" s="5"/>
      <c r="G37" s="3"/>
      <c r="H37" s="3"/>
      <c r="I37" s="3"/>
      <c r="J37" s="3"/>
      <c r="K37" s="3"/>
      <c r="L37" s="5"/>
      <c r="M37" s="5"/>
      <c r="N37" s="3"/>
      <c r="O37" s="3"/>
      <c r="P37" s="3"/>
      <c r="Q37" s="3"/>
      <c r="R37" s="3"/>
      <c r="S37" s="3"/>
      <c r="T37" s="3"/>
      <c r="U37" s="3"/>
      <c r="V37" s="3"/>
      <c r="W37" s="6"/>
      <c r="X37" s="6"/>
      <c r="Y37" s="6"/>
      <c r="Z37" s="5"/>
      <c r="AA37" s="3"/>
      <c r="AB37" s="3"/>
      <c r="AC37" s="3"/>
      <c r="AD37" s="3"/>
      <c r="AE37" s="3"/>
      <c r="AF37" s="3"/>
      <c r="AG37" s="3"/>
      <c r="AH37" s="3"/>
    </row>
    <row r="38" spans="2:34" x14ac:dyDescent="0.25">
      <c r="B38" s="126" t="s">
        <v>193</v>
      </c>
      <c r="C38" s="5"/>
      <c r="D38" s="5"/>
      <c r="E38" s="5"/>
      <c r="F38" s="5"/>
      <c r="G38" s="3"/>
      <c r="H38" s="3"/>
      <c r="I38" s="3"/>
      <c r="J38" s="3"/>
      <c r="K38" s="3"/>
      <c r="L38" s="5"/>
      <c r="M38" s="5"/>
      <c r="N38" s="3"/>
      <c r="O38" s="3"/>
      <c r="P38" s="3"/>
      <c r="Q38" s="3"/>
      <c r="R38" s="3"/>
      <c r="S38" s="3"/>
      <c r="T38" s="3"/>
      <c r="U38" s="3"/>
      <c r="V38" s="3"/>
      <c r="W38" s="6"/>
      <c r="X38" s="6"/>
      <c r="Y38" s="6"/>
      <c r="Z38" s="5"/>
      <c r="AA38" s="3"/>
      <c r="AB38" s="3"/>
      <c r="AC38" s="3"/>
      <c r="AD38" s="3"/>
      <c r="AE38" s="3"/>
      <c r="AF38" s="3"/>
      <c r="AG38" s="3"/>
      <c r="AH38" s="3"/>
    </row>
    <row r="39" spans="2:34" x14ac:dyDescent="0.25">
      <c r="C39" s="5"/>
      <c r="D39" s="5"/>
      <c r="E39" s="5"/>
      <c r="F39" s="5"/>
      <c r="G39" s="3"/>
      <c r="H39" s="3"/>
      <c r="I39" s="3"/>
      <c r="J39" s="3"/>
      <c r="K39" s="3"/>
      <c r="L39" s="5"/>
      <c r="M39" s="5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</row>
    <row r="40" spans="2:34" x14ac:dyDescent="0.25">
      <c r="C40" s="5"/>
      <c r="D40" s="5"/>
      <c r="E40" s="5"/>
      <c r="F40" s="5"/>
      <c r="G40" s="3"/>
      <c r="H40" s="3"/>
      <c r="I40" s="3"/>
      <c r="J40" s="3"/>
      <c r="K40" s="3"/>
      <c r="L40" s="5"/>
      <c r="M40" s="5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</row>
    <row r="41" spans="2:34" x14ac:dyDescent="0.25">
      <c r="C41" s="5"/>
      <c r="D41" s="5"/>
      <c r="E41" s="5"/>
      <c r="F41" s="5"/>
      <c r="G41" s="3"/>
      <c r="H41" s="3"/>
      <c r="I41" s="3"/>
      <c r="J41" s="3"/>
      <c r="K41" s="3"/>
      <c r="L41" s="5"/>
      <c r="M41" s="5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</row>
    <row r="42" spans="2:34" x14ac:dyDescent="0.25">
      <c r="C42" s="5"/>
      <c r="D42" s="5"/>
      <c r="E42" s="5"/>
      <c r="F42" s="5"/>
      <c r="G42" s="3"/>
      <c r="H42" s="3"/>
      <c r="I42" s="3"/>
      <c r="J42" s="3"/>
      <c r="K42" s="3"/>
      <c r="L42" s="5"/>
      <c r="M42" s="5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</row>
    <row r="43" spans="2:34" x14ac:dyDescent="0.25">
      <c r="C43" s="135"/>
      <c r="D43" s="135"/>
      <c r="E43" s="135"/>
      <c r="F43" s="135"/>
      <c r="G43" s="8"/>
      <c r="H43" s="8"/>
      <c r="I43" s="8"/>
      <c r="J43" s="8"/>
      <c r="K43" s="8"/>
      <c r="L43" s="135"/>
      <c r="M43" s="135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</row>
    <row r="44" spans="2:34" x14ac:dyDescent="0.25">
      <c r="C44" s="135"/>
      <c r="D44" s="135"/>
      <c r="E44" s="135"/>
      <c r="F44" s="135"/>
      <c r="G44" s="8"/>
      <c r="H44" s="8"/>
      <c r="I44" s="8"/>
      <c r="J44" s="8"/>
      <c r="K44" s="8"/>
      <c r="L44" s="135"/>
      <c r="M44" s="135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</row>
    <row r="45" spans="2:34" x14ac:dyDescent="0.25">
      <c r="C45" s="5"/>
      <c r="D45" s="5"/>
      <c r="E45" s="5"/>
      <c r="F45" s="5"/>
      <c r="G45" s="3"/>
      <c r="H45" s="3"/>
      <c r="I45" s="3"/>
      <c r="J45" s="3"/>
      <c r="K45" s="3"/>
      <c r="L45" s="5"/>
      <c r="M45" s="5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</row>
    <row r="46" spans="2:34" x14ac:dyDescent="0.25">
      <c r="C46" s="5"/>
      <c r="D46" s="5"/>
      <c r="E46" s="5"/>
      <c r="F46" s="5"/>
      <c r="G46" s="3"/>
      <c r="H46" s="3"/>
      <c r="I46" s="3"/>
      <c r="J46" s="3"/>
      <c r="K46" s="3"/>
      <c r="L46" s="5"/>
      <c r="M46" s="5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x14ac:dyDescent="0.25">
      <c r="C47" s="5"/>
      <c r="D47" s="5"/>
      <c r="E47" s="5"/>
      <c r="F47" s="5"/>
      <c r="G47" s="3"/>
      <c r="H47" s="3"/>
      <c r="I47" s="3"/>
      <c r="J47" s="3"/>
      <c r="K47" s="3"/>
      <c r="L47" s="5"/>
      <c r="M47" s="5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x14ac:dyDescent="0.25">
      <c r="C48" s="5"/>
      <c r="D48" s="5"/>
      <c r="E48" s="5"/>
      <c r="F48" s="5"/>
      <c r="G48" s="3"/>
      <c r="H48" s="3"/>
      <c r="I48" s="3"/>
      <c r="J48" s="3"/>
      <c r="K48" s="3"/>
      <c r="L48" s="5"/>
      <c r="M48" s="5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3:34" x14ac:dyDescent="0.25">
      <c r="C49" s="5"/>
      <c r="D49" s="5"/>
      <c r="E49" s="5"/>
      <c r="F49" s="5"/>
      <c r="G49" s="3"/>
      <c r="H49" s="3"/>
      <c r="I49" s="3"/>
      <c r="J49" s="3"/>
      <c r="K49" s="3"/>
      <c r="L49" s="5"/>
      <c r="M49" s="5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spans="3:34" x14ac:dyDescent="0.25">
      <c r="C50" s="5"/>
      <c r="D50" s="5"/>
      <c r="E50" s="5"/>
      <c r="F50" s="5"/>
      <c r="G50" s="3"/>
      <c r="H50" s="3"/>
      <c r="I50" s="3"/>
      <c r="J50" s="3"/>
      <c r="K50" s="3"/>
      <c r="L50" s="5"/>
      <c r="M50" s="5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3:34" x14ac:dyDescent="0.25">
      <c r="C51" s="5"/>
      <c r="D51" s="5"/>
      <c r="E51" s="5"/>
      <c r="F51" s="5"/>
      <c r="G51" s="3"/>
      <c r="H51" s="3"/>
      <c r="I51" s="3"/>
      <c r="J51" s="3"/>
      <c r="K51" s="3"/>
      <c r="L51" s="5"/>
      <c r="M51" s="5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3:34" x14ac:dyDescent="0.25">
      <c r="C52" s="5"/>
      <c r="D52" s="5"/>
      <c r="E52" s="5"/>
      <c r="F52" s="5"/>
      <c r="G52" s="3"/>
      <c r="H52" s="3"/>
      <c r="I52" s="3"/>
      <c r="J52" s="3"/>
      <c r="K52" s="3"/>
      <c r="L52" s="5"/>
      <c r="M52" s="5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</row>
  </sheetData>
  <mergeCells count="9">
    <mergeCell ref="D2:K2"/>
    <mergeCell ref="D3:G3"/>
    <mergeCell ref="L3:N3"/>
    <mergeCell ref="AA3:AD3"/>
    <mergeCell ref="AE3:AH3"/>
    <mergeCell ref="W3:Z3"/>
    <mergeCell ref="S3:V3"/>
    <mergeCell ref="O3:R3"/>
    <mergeCell ref="H3:K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A10BD-D9FD-4171-ADB7-2299689B0831}">
  <sheetPr codeName="Sheet4"/>
  <dimension ref="B1:J78"/>
  <sheetViews>
    <sheetView showGridLines="0" workbookViewId="0">
      <selection activeCell="I37" sqref="I37"/>
    </sheetView>
  </sheetViews>
  <sheetFormatPr defaultColWidth="8.5703125" defaultRowHeight="15" x14ac:dyDescent="0.25"/>
  <cols>
    <col min="1" max="1" width="17.5703125" customWidth="1"/>
    <col min="2" max="2" width="63.5703125" style="13" bestFit="1" customWidth="1"/>
    <col min="3" max="4" width="8.5703125" style="5"/>
    <col min="5" max="10" width="8.5703125" style="1"/>
    <col min="11" max="11" width="33.140625" customWidth="1"/>
  </cols>
  <sheetData>
    <row r="1" spans="2:10" ht="45" customHeight="1" x14ac:dyDescent="0.25"/>
    <row r="2" spans="2:10" s="18" customFormat="1" ht="21" x14ac:dyDescent="0.35">
      <c r="B2" s="27" t="s">
        <v>46</v>
      </c>
      <c r="C2" s="20"/>
      <c r="D2" s="20"/>
      <c r="E2" s="2"/>
      <c r="F2" s="2"/>
      <c r="G2" s="2"/>
      <c r="H2" s="2"/>
      <c r="I2" s="2"/>
      <c r="J2" s="2"/>
    </row>
    <row r="3" spans="2:10" x14ac:dyDescent="0.25">
      <c r="B3" s="88" t="s">
        <v>1</v>
      </c>
      <c r="E3" s="3"/>
      <c r="F3" s="3"/>
      <c r="G3" s="3"/>
    </row>
    <row r="4" spans="2:10" x14ac:dyDescent="0.25">
      <c r="B4" s="86" t="s">
        <v>12</v>
      </c>
      <c r="C4" s="87">
        <v>2024</v>
      </c>
      <c r="D4" s="87">
        <v>2023</v>
      </c>
      <c r="E4" s="35">
        <v>2022</v>
      </c>
      <c r="F4" s="35">
        <v>2021</v>
      </c>
      <c r="G4" s="35">
        <v>2020</v>
      </c>
      <c r="H4" s="35">
        <v>2019</v>
      </c>
      <c r="I4" s="35">
        <v>2018</v>
      </c>
      <c r="J4" s="35">
        <v>2017</v>
      </c>
    </row>
    <row r="7" spans="2:10" ht="15.75" x14ac:dyDescent="0.25">
      <c r="B7" s="38"/>
      <c r="C7" s="36"/>
      <c r="D7" s="36"/>
      <c r="E7" s="36"/>
      <c r="F7" s="36"/>
      <c r="G7" s="36"/>
      <c r="H7" s="36"/>
      <c r="I7" s="36"/>
      <c r="J7" s="36"/>
    </row>
    <row r="8" spans="2:10" x14ac:dyDescent="0.25">
      <c r="B8" s="13" t="s">
        <v>3</v>
      </c>
      <c r="C8" s="6">
        <v>20</v>
      </c>
      <c r="D8" s="6">
        <v>33.5</v>
      </c>
      <c r="E8" s="6">
        <v>68</v>
      </c>
      <c r="F8" s="6">
        <v>67.8</v>
      </c>
      <c r="G8" s="6">
        <v>39.5</v>
      </c>
      <c r="H8" s="6">
        <v>20.3</v>
      </c>
      <c r="I8" s="6">
        <v>13.8</v>
      </c>
      <c r="J8" s="6">
        <v>3.6</v>
      </c>
    </row>
    <row r="9" spans="2:10" x14ac:dyDescent="0.25">
      <c r="B9" s="13" t="s">
        <v>47</v>
      </c>
      <c r="C9" s="6">
        <v>66.5</v>
      </c>
      <c r="D9" s="6">
        <v>71.599999999999994</v>
      </c>
      <c r="E9" s="6">
        <v>50.5</v>
      </c>
      <c r="F9" s="6">
        <v>32.5</v>
      </c>
      <c r="G9" s="6">
        <v>19.100000000000001</v>
      </c>
      <c r="H9" s="6">
        <v>26.9</v>
      </c>
      <c r="I9" s="6">
        <v>7.9</v>
      </c>
      <c r="J9" s="6">
        <v>4.9000000000000004</v>
      </c>
    </row>
    <row r="10" spans="2:10" x14ac:dyDescent="0.25">
      <c r="B10" s="13" t="s">
        <v>73</v>
      </c>
      <c r="C10" s="6">
        <v>-42.2</v>
      </c>
      <c r="D10" s="6">
        <v>-22.8</v>
      </c>
      <c r="E10" s="6">
        <v>-16.399999999999999</v>
      </c>
      <c r="F10" s="6">
        <v>-17.399999999999999</v>
      </c>
      <c r="G10" s="6">
        <v>-10.1</v>
      </c>
      <c r="H10" s="6">
        <v>-10.1</v>
      </c>
      <c r="I10" s="6">
        <v>-4.8</v>
      </c>
      <c r="J10" s="6">
        <v>-2.6</v>
      </c>
    </row>
    <row r="11" spans="2:10" x14ac:dyDescent="0.25">
      <c r="B11" s="86" t="s">
        <v>48</v>
      </c>
      <c r="C11" s="44">
        <v>-11.5</v>
      </c>
      <c r="D11" s="44">
        <v>-23.8</v>
      </c>
      <c r="E11" s="44">
        <v>-14.2</v>
      </c>
      <c r="F11" s="44">
        <v>-8.6999999999999993</v>
      </c>
      <c r="G11" s="44">
        <v>-12</v>
      </c>
      <c r="H11" s="44">
        <v>-6.9</v>
      </c>
      <c r="I11" s="44">
        <v>-4.5999999999999996</v>
      </c>
      <c r="J11" s="44">
        <v>-0.7</v>
      </c>
    </row>
    <row r="12" spans="2:10" x14ac:dyDescent="0.25">
      <c r="B12" s="156" t="s">
        <v>78</v>
      </c>
      <c r="C12" s="46">
        <v>32.799999999999997</v>
      </c>
      <c r="D12" s="46">
        <v>58.5</v>
      </c>
      <c r="E12" s="46">
        <v>87.8</v>
      </c>
      <c r="F12" s="46">
        <v>74.2</v>
      </c>
      <c r="G12" s="46">
        <v>36.639999999999993</v>
      </c>
      <c r="H12" s="46">
        <v>30.200000000000003</v>
      </c>
      <c r="I12" s="46">
        <v>12.3</v>
      </c>
      <c r="J12" s="46">
        <v>5.3</v>
      </c>
    </row>
    <row r="13" spans="2:10" ht="14.45" customHeight="1" x14ac:dyDescent="0.25">
      <c r="B13" s="156"/>
      <c r="C13" s="13"/>
      <c r="D13" s="13"/>
      <c r="E13" s="13"/>
      <c r="F13" s="13"/>
      <c r="G13" s="13"/>
      <c r="H13" s="26"/>
      <c r="I13" s="13"/>
      <c r="J13" s="26"/>
    </row>
    <row r="14" spans="2:10" x14ac:dyDescent="0.25">
      <c r="B14" s="86" t="s">
        <v>154</v>
      </c>
      <c r="C14" s="44">
        <v>52.4</v>
      </c>
      <c r="D14" s="44">
        <v>18</v>
      </c>
      <c r="E14" s="44">
        <v>-46.9</v>
      </c>
      <c r="F14" s="44">
        <v>-6.8</v>
      </c>
      <c r="G14" s="44">
        <v>-3.4</v>
      </c>
      <c r="H14" s="44">
        <v>5.7</v>
      </c>
      <c r="I14" s="44">
        <v>5.3</v>
      </c>
      <c r="J14" s="44">
        <v>2.1</v>
      </c>
    </row>
    <row r="15" spans="2:10" x14ac:dyDescent="0.25">
      <c r="B15" s="52" t="s">
        <v>74</v>
      </c>
      <c r="C15" s="46">
        <v>85.2</v>
      </c>
      <c r="D15" s="46">
        <v>76.5</v>
      </c>
      <c r="E15" s="46">
        <v>40.9</v>
      </c>
      <c r="F15" s="46">
        <v>67.400000000000006</v>
      </c>
      <c r="G15" s="46">
        <v>33.200000000000003</v>
      </c>
      <c r="H15" s="45">
        <v>35.9</v>
      </c>
      <c r="I15" s="46">
        <v>17.600000000000001</v>
      </c>
      <c r="J15" s="46">
        <v>7.4</v>
      </c>
    </row>
    <row r="16" spans="2:10" x14ac:dyDescent="0.25">
      <c r="B16" s="38"/>
      <c r="C16" s="46"/>
      <c r="D16" s="46"/>
      <c r="E16" s="46"/>
      <c r="F16" s="46"/>
      <c r="G16" s="46"/>
      <c r="H16" s="23"/>
      <c r="I16" s="46"/>
      <c r="J16" s="23"/>
    </row>
    <row r="17" spans="2:10" x14ac:dyDescent="0.25">
      <c r="B17" s="38"/>
      <c r="C17" s="13"/>
      <c r="D17" s="13"/>
      <c r="E17" s="13"/>
      <c r="F17" s="13"/>
      <c r="G17" s="13"/>
      <c r="H17"/>
      <c r="I17" s="13"/>
      <c r="J17"/>
    </row>
    <row r="18" spans="2:10" x14ac:dyDescent="0.25">
      <c r="B18" s="53" t="s">
        <v>75</v>
      </c>
      <c r="C18" s="6">
        <v>-32.5</v>
      </c>
      <c r="D18" s="6">
        <v>-51.7</v>
      </c>
      <c r="E18" s="6">
        <v>-43.7</v>
      </c>
      <c r="F18" s="6">
        <v>-34.700000000000003</v>
      </c>
      <c r="G18" s="6">
        <v>-26.6</v>
      </c>
      <c r="H18" s="6">
        <v>-14.3</v>
      </c>
      <c r="I18" s="6">
        <v>-13.9</v>
      </c>
      <c r="J18" s="6">
        <v>-10</v>
      </c>
    </row>
    <row r="19" spans="2:10" x14ac:dyDescent="0.25">
      <c r="B19" s="53" t="s">
        <v>76</v>
      </c>
      <c r="C19" s="6">
        <v>40.6</v>
      </c>
      <c r="D19" s="6">
        <v>48.7</v>
      </c>
      <c r="E19" s="6">
        <v>92.8</v>
      </c>
      <c r="F19" s="6">
        <v>4.7</v>
      </c>
      <c r="G19" s="6">
        <v>43.3</v>
      </c>
      <c r="H19" s="11">
        <v>0</v>
      </c>
      <c r="I19" s="6">
        <v>11</v>
      </c>
      <c r="J19" s="47" t="s">
        <v>40</v>
      </c>
    </row>
    <row r="20" spans="2:10" x14ac:dyDescent="0.25">
      <c r="B20" s="54" t="s">
        <v>77</v>
      </c>
      <c r="C20" s="44">
        <v>-2.6</v>
      </c>
      <c r="D20" s="44">
        <v>0</v>
      </c>
      <c r="E20" s="44">
        <v>-228.7</v>
      </c>
      <c r="F20" s="44">
        <v>-55.5</v>
      </c>
      <c r="G20" s="44">
        <v>-14</v>
      </c>
      <c r="H20" s="44">
        <v>-4.8</v>
      </c>
      <c r="I20" s="44">
        <v>-94.6</v>
      </c>
      <c r="J20" s="44">
        <v>-1.1000000000000001</v>
      </c>
    </row>
    <row r="21" spans="2:10" x14ac:dyDescent="0.25">
      <c r="B21" s="55" t="s">
        <v>49</v>
      </c>
      <c r="C21" s="46">
        <v>5.5</v>
      </c>
      <c r="D21" s="46">
        <v>-3.1</v>
      </c>
      <c r="E21" s="46">
        <v>-179.7</v>
      </c>
      <c r="F21" s="46">
        <v>-85.5</v>
      </c>
      <c r="G21" s="46">
        <v>2.7</v>
      </c>
      <c r="H21" s="45">
        <v>-19.120613455218525</v>
      </c>
      <c r="I21" s="46">
        <v>-97.6</v>
      </c>
      <c r="J21" s="46">
        <v>-11.1</v>
      </c>
    </row>
    <row r="22" spans="2:10" x14ac:dyDescent="0.25">
      <c r="C22" s="13"/>
      <c r="D22" s="13"/>
      <c r="E22" s="13"/>
      <c r="F22" s="13"/>
      <c r="G22" s="13"/>
      <c r="H22"/>
      <c r="I22" s="13"/>
      <c r="J22"/>
    </row>
    <row r="23" spans="2:10" x14ac:dyDescent="0.25">
      <c r="B23" s="53" t="s">
        <v>155</v>
      </c>
      <c r="C23" s="6">
        <v>0</v>
      </c>
      <c r="D23" s="6">
        <v>64.900000000000006</v>
      </c>
      <c r="E23" s="6">
        <v>85</v>
      </c>
      <c r="F23" s="6">
        <v>248.2</v>
      </c>
      <c r="G23" s="6">
        <v>0.3</v>
      </c>
      <c r="H23" s="11">
        <v>64.5</v>
      </c>
      <c r="I23" s="6">
        <v>73.3</v>
      </c>
      <c r="J23" s="6">
        <v>114.7</v>
      </c>
    </row>
    <row r="24" spans="2:10" x14ac:dyDescent="0.25">
      <c r="B24" s="53" t="s">
        <v>156</v>
      </c>
      <c r="C24" s="6">
        <v>-80.599999999999994</v>
      </c>
      <c r="D24" s="6">
        <v>-121.1</v>
      </c>
      <c r="E24" s="6">
        <v>-18.3</v>
      </c>
      <c r="F24" s="6">
        <v>-153.4</v>
      </c>
      <c r="G24" s="6">
        <v>-49.4</v>
      </c>
      <c r="H24" s="11">
        <v>-48.3</v>
      </c>
      <c r="I24" s="6">
        <v>-19.2</v>
      </c>
      <c r="J24" s="6">
        <v>-102</v>
      </c>
    </row>
    <row r="25" spans="2:10" x14ac:dyDescent="0.25">
      <c r="B25" s="53" t="s">
        <v>80</v>
      </c>
      <c r="C25" s="47">
        <v>-0.9</v>
      </c>
      <c r="D25" s="47">
        <v>-1.3</v>
      </c>
      <c r="E25" s="6">
        <v>-20.8</v>
      </c>
      <c r="F25" s="6">
        <v>-6.4</v>
      </c>
      <c r="G25" s="47" t="s">
        <v>40</v>
      </c>
      <c r="H25" s="47">
        <v>-0.1</v>
      </c>
      <c r="I25" s="47">
        <v>-0.1</v>
      </c>
      <c r="J25" s="47" t="s">
        <v>40</v>
      </c>
    </row>
    <row r="26" spans="2:10" x14ac:dyDescent="0.25">
      <c r="B26" s="54" t="s">
        <v>51</v>
      </c>
      <c r="C26" s="49" t="s">
        <v>40</v>
      </c>
      <c r="D26" s="49">
        <v>0.8</v>
      </c>
      <c r="E26" s="49">
        <v>1</v>
      </c>
      <c r="F26" s="44">
        <v>18.899999999999999</v>
      </c>
      <c r="G26" s="44">
        <v>8.4</v>
      </c>
      <c r="H26" s="48" t="s">
        <v>40</v>
      </c>
      <c r="I26" s="44">
        <v>38.299999999999997</v>
      </c>
      <c r="J26" s="49" t="s">
        <v>40</v>
      </c>
    </row>
    <row r="27" spans="2:10" x14ac:dyDescent="0.25">
      <c r="B27" s="55" t="s">
        <v>50</v>
      </c>
      <c r="C27" s="46">
        <v>-81.5</v>
      </c>
      <c r="D27" s="46">
        <v>-56.7</v>
      </c>
      <c r="E27" s="46">
        <v>46.9</v>
      </c>
      <c r="F27" s="46">
        <v>107.3</v>
      </c>
      <c r="G27" s="46">
        <v>-40.700000000000003</v>
      </c>
      <c r="H27" s="45">
        <v>16.100000000000001</v>
      </c>
      <c r="I27" s="46">
        <v>92.3</v>
      </c>
      <c r="J27" s="46">
        <v>12.8</v>
      </c>
    </row>
    <row r="28" spans="2:10" x14ac:dyDescent="0.25">
      <c r="B28" s="38"/>
      <c r="C28" s="13"/>
      <c r="D28" s="13"/>
      <c r="E28" s="13"/>
      <c r="F28" s="13"/>
      <c r="G28" s="13"/>
      <c r="H28"/>
      <c r="I28" s="26"/>
      <c r="J28" s="26"/>
    </row>
    <row r="29" spans="2:10" x14ac:dyDescent="0.25">
      <c r="B29" s="38" t="s">
        <v>52</v>
      </c>
      <c r="C29" s="46">
        <v>9.5</v>
      </c>
      <c r="D29" s="46">
        <v>16.7</v>
      </c>
      <c r="E29" s="46">
        <v>-91.9</v>
      </c>
      <c r="F29" s="46">
        <v>89.2</v>
      </c>
      <c r="G29" s="46">
        <v>-4.8</v>
      </c>
      <c r="H29" s="45">
        <v>32.9</v>
      </c>
      <c r="I29" s="46">
        <v>12.3</v>
      </c>
      <c r="J29" s="46">
        <v>9</v>
      </c>
    </row>
    <row r="30" spans="2:10" x14ac:dyDescent="0.25">
      <c r="B30" s="13" t="s">
        <v>53</v>
      </c>
      <c r="C30" s="6">
        <v>63.6</v>
      </c>
      <c r="D30" s="6">
        <v>47.5</v>
      </c>
      <c r="E30" s="6">
        <v>142.30000000000001</v>
      </c>
      <c r="F30" s="6">
        <v>51.4</v>
      </c>
      <c r="G30" s="6">
        <v>56.3</v>
      </c>
      <c r="H30" s="11">
        <v>22.9</v>
      </c>
      <c r="I30" s="6">
        <v>11.2</v>
      </c>
      <c r="J30" s="6">
        <v>2.4</v>
      </c>
    </row>
    <row r="31" spans="2:10" x14ac:dyDescent="0.25">
      <c r="B31" s="86" t="s">
        <v>54</v>
      </c>
      <c r="C31" s="44">
        <v>-0.1</v>
      </c>
      <c r="D31" s="44">
        <v>-0.6</v>
      </c>
      <c r="E31" s="44">
        <v>-2.9</v>
      </c>
      <c r="F31" s="44">
        <v>1.7</v>
      </c>
      <c r="G31" s="44">
        <v>-0.1</v>
      </c>
      <c r="H31" s="43">
        <v>0.5</v>
      </c>
      <c r="I31" s="44">
        <v>-0.7</v>
      </c>
      <c r="J31" s="44">
        <v>-0.2</v>
      </c>
    </row>
    <row r="32" spans="2:10" x14ac:dyDescent="0.25">
      <c r="B32" s="55" t="s">
        <v>55</v>
      </c>
      <c r="C32" s="46">
        <v>72.7</v>
      </c>
      <c r="D32" s="46">
        <v>63.6</v>
      </c>
      <c r="E32" s="46">
        <v>47.5</v>
      </c>
      <c r="F32" s="46">
        <v>142.30000000000001</v>
      </c>
      <c r="G32" s="46">
        <v>51.4</v>
      </c>
      <c r="H32" s="45">
        <v>56.3</v>
      </c>
      <c r="I32" s="46">
        <v>22.9</v>
      </c>
      <c r="J32" s="46">
        <v>11.2</v>
      </c>
    </row>
    <row r="33" spans="2:10" x14ac:dyDescent="0.25">
      <c r="B33" s="144" t="s">
        <v>181</v>
      </c>
      <c r="C33" s="46">
        <v>35.9</v>
      </c>
      <c r="D33" s="145" t="s">
        <v>40</v>
      </c>
      <c r="E33" s="145" t="s">
        <v>40</v>
      </c>
      <c r="F33" s="145" t="s">
        <v>40</v>
      </c>
      <c r="G33" s="145" t="s">
        <v>40</v>
      </c>
      <c r="H33" s="145" t="s">
        <v>40</v>
      </c>
      <c r="I33" s="145" t="s">
        <v>40</v>
      </c>
      <c r="J33" s="145" t="s">
        <v>40</v>
      </c>
    </row>
    <row r="34" spans="2:10" x14ac:dyDescent="0.25">
      <c r="C34" s="6"/>
      <c r="D34" s="6"/>
      <c r="E34" s="11"/>
      <c r="F34" s="11"/>
      <c r="G34" s="11"/>
      <c r="H34" s="11"/>
      <c r="I34" s="7"/>
      <c r="J34" s="7"/>
    </row>
    <row r="35" spans="2:10" x14ac:dyDescent="0.25">
      <c r="B35" s="38"/>
      <c r="C35" s="46"/>
      <c r="D35" s="46"/>
      <c r="E35" s="45"/>
      <c r="F35" s="45"/>
      <c r="G35" s="45"/>
      <c r="H35" s="45"/>
      <c r="I35" s="23"/>
      <c r="J35" s="23"/>
    </row>
    <row r="36" spans="2:10" x14ac:dyDescent="0.25">
      <c r="C36" s="13"/>
      <c r="D36" s="13"/>
      <c r="E36"/>
      <c r="F36"/>
      <c r="G36"/>
      <c r="H36"/>
      <c r="I36" s="26"/>
      <c r="J36" s="26"/>
    </row>
    <row r="37" spans="2:10" x14ac:dyDescent="0.25">
      <c r="B37" s="38"/>
      <c r="C37" s="6"/>
      <c r="D37" s="6"/>
      <c r="E37" s="11"/>
      <c r="F37" s="11"/>
      <c r="G37" s="11"/>
      <c r="H37" s="11"/>
      <c r="I37" s="7"/>
      <c r="J37" s="7"/>
    </row>
    <row r="38" spans="2:10" x14ac:dyDescent="0.25">
      <c r="B38" s="38"/>
      <c r="C38" s="6"/>
      <c r="D38" s="6"/>
      <c r="E38" s="11"/>
      <c r="F38" s="11"/>
      <c r="G38" s="11"/>
      <c r="H38" s="11"/>
      <c r="I38" s="7"/>
      <c r="J38" s="7"/>
    </row>
    <row r="39" spans="2:10" x14ac:dyDescent="0.25">
      <c r="B39" s="38"/>
      <c r="C39" s="46"/>
      <c r="D39" s="46"/>
      <c r="E39" s="45"/>
      <c r="F39" s="45"/>
      <c r="G39" s="45"/>
      <c r="H39" s="45"/>
      <c r="I39" s="23"/>
      <c r="J39" s="23"/>
    </row>
    <row r="40" spans="2:10" x14ac:dyDescent="0.25">
      <c r="C40" s="13"/>
      <c r="D40" s="13"/>
      <c r="E40"/>
      <c r="F40"/>
      <c r="G40"/>
      <c r="H40"/>
      <c r="I40" s="26"/>
      <c r="J40" s="26"/>
    </row>
    <row r="41" spans="2:10" x14ac:dyDescent="0.25">
      <c r="C41" s="13"/>
      <c r="D41" s="13"/>
      <c r="E41"/>
      <c r="F41"/>
      <c r="G41"/>
      <c r="H41"/>
      <c r="I41" s="26"/>
      <c r="J41" s="26"/>
    </row>
    <row r="42" spans="2:10" x14ac:dyDescent="0.25">
      <c r="C42" s="13"/>
      <c r="D42" s="13"/>
      <c r="E42"/>
      <c r="F42"/>
      <c r="G42"/>
      <c r="H42"/>
      <c r="I42" s="26"/>
      <c r="J42" s="26"/>
    </row>
    <row r="43" spans="2:10" x14ac:dyDescent="0.25">
      <c r="B43" s="38"/>
      <c r="C43" s="13"/>
      <c r="D43" s="13"/>
      <c r="E43"/>
      <c r="F43"/>
      <c r="G43"/>
      <c r="H43"/>
      <c r="I43" s="26"/>
      <c r="J43" s="26"/>
    </row>
    <row r="44" spans="2:10" x14ac:dyDescent="0.25">
      <c r="B44" s="38"/>
      <c r="C44" s="13"/>
      <c r="D44" s="13"/>
      <c r="E44"/>
      <c r="F44"/>
      <c r="G44"/>
      <c r="H44"/>
      <c r="I44" s="26"/>
      <c r="J44" s="26"/>
    </row>
    <row r="45" spans="2:10" x14ac:dyDescent="0.25">
      <c r="C45" s="6"/>
      <c r="D45" s="6"/>
      <c r="E45" s="11"/>
      <c r="F45" s="11"/>
      <c r="G45" s="11"/>
      <c r="H45" s="11"/>
      <c r="I45" s="7"/>
      <c r="J45" s="7"/>
    </row>
    <row r="46" spans="2:10" x14ac:dyDescent="0.25">
      <c r="C46" s="6"/>
      <c r="D46" s="6"/>
      <c r="E46" s="11"/>
      <c r="F46" s="11"/>
      <c r="G46" s="11"/>
      <c r="H46" s="11"/>
      <c r="I46" s="7"/>
      <c r="J46" s="7"/>
    </row>
    <row r="47" spans="2:10" x14ac:dyDescent="0.25">
      <c r="C47" s="6"/>
      <c r="D47" s="6"/>
      <c r="E47" s="11"/>
      <c r="F47" s="11"/>
      <c r="G47" s="11"/>
      <c r="H47" s="11"/>
      <c r="I47" s="7"/>
      <c r="J47" s="7"/>
    </row>
    <row r="48" spans="2:10" x14ac:dyDescent="0.25">
      <c r="C48" s="6"/>
      <c r="D48" s="6"/>
      <c r="E48" s="11"/>
      <c r="F48" s="11"/>
      <c r="G48" s="11"/>
      <c r="H48" s="11"/>
      <c r="I48" s="7"/>
      <c r="J48" s="7"/>
    </row>
    <row r="49" spans="2:10" x14ac:dyDescent="0.25">
      <c r="B49" s="38"/>
      <c r="C49" s="46"/>
      <c r="D49" s="46"/>
      <c r="E49" s="45"/>
      <c r="F49" s="45"/>
      <c r="G49" s="45"/>
      <c r="H49" s="45"/>
      <c r="I49" s="23"/>
      <c r="J49" s="23"/>
    </row>
    <row r="50" spans="2:10" x14ac:dyDescent="0.25">
      <c r="C50" s="6"/>
      <c r="D50" s="6"/>
      <c r="E50" s="11"/>
      <c r="F50" s="11"/>
      <c r="G50" s="11"/>
      <c r="H50" s="11"/>
      <c r="I50" s="7"/>
      <c r="J50" s="7"/>
    </row>
    <row r="51" spans="2:10" x14ac:dyDescent="0.25">
      <c r="B51" s="38"/>
      <c r="C51" s="46"/>
      <c r="D51" s="46"/>
      <c r="E51" s="45"/>
      <c r="F51" s="45"/>
      <c r="G51" s="45"/>
      <c r="H51" s="45"/>
      <c r="I51" s="23"/>
      <c r="J51" s="23"/>
    </row>
    <row r="52" spans="2:10" x14ac:dyDescent="0.25">
      <c r="C52" s="13"/>
      <c r="D52" s="13"/>
      <c r="E52"/>
      <c r="F52"/>
      <c r="G52"/>
      <c r="H52"/>
      <c r="I52" s="26"/>
      <c r="J52" s="26"/>
    </row>
    <row r="53" spans="2:10" x14ac:dyDescent="0.25">
      <c r="C53" s="13"/>
      <c r="D53" s="13"/>
      <c r="E53"/>
      <c r="F53"/>
      <c r="G53"/>
      <c r="H53"/>
      <c r="I53" s="26"/>
      <c r="J53" s="26"/>
    </row>
    <row r="54" spans="2:10" x14ac:dyDescent="0.25">
      <c r="B54" s="38"/>
      <c r="C54" s="13"/>
      <c r="D54" s="13"/>
      <c r="E54"/>
      <c r="F54"/>
      <c r="G54"/>
      <c r="H54"/>
      <c r="I54" s="26"/>
      <c r="J54" s="26"/>
    </row>
    <row r="55" spans="2:10" x14ac:dyDescent="0.25">
      <c r="B55" s="38"/>
      <c r="C55" s="13"/>
      <c r="D55" s="13"/>
      <c r="E55"/>
      <c r="F55"/>
      <c r="G55"/>
      <c r="H55"/>
      <c r="I55" s="26"/>
      <c r="J55" s="26"/>
    </row>
    <row r="56" spans="2:10" x14ac:dyDescent="0.25">
      <c r="C56" s="6"/>
      <c r="D56" s="6"/>
      <c r="E56" s="11"/>
      <c r="F56" s="11"/>
      <c r="G56" s="11"/>
      <c r="H56" s="11"/>
      <c r="I56" s="7"/>
      <c r="J56" s="7"/>
    </row>
    <row r="57" spans="2:10" x14ac:dyDescent="0.25">
      <c r="C57" s="6"/>
      <c r="D57" s="6"/>
      <c r="E57" s="11"/>
      <c r="F57" s="11"/>
      <c r="G57" s="11"/>
      <c r="H57" s="11"/>
      <c r="I57" s="7"/>
      <c r="J57" s="7"/>
    </row>
    <row r="58" spans="2:10" x14ac:dyDescent="0.25">
      <c r="C58" s="6"/>
      <c r="D58" s="6"/>
      <c r="E58" s="11"/>
      <c r="F58" s="11"/>
      <c r="G58" s="11"/>
      <c r="H58" s="11"/>
      <c r="I58" s="7"/>
      <c r="J58" s="7"/>
    </row>
    <row r="59" spans="2:10" x14ac:dyDescent="0.25">
      <c r="C59" s="6"/>
      <c r="D59" s="6"/>
      <c r="E59" s="11"/>
      <c r="F59" s="11"/>
      <c r="G59" s="11"/>
      <c r="H59" s="11"/>
      <c r="I59" s="7"/>
      <c r="J59" s="7"/>
    </row>
    <row r="60" spans="2:10" x14ac:dyDescent="0.25">
      <c r="C60" s="6"/>
      <c r="D60" s="6"/>
      <c r="E60" s="11"/>
      <c r="F60" s="11"/>
      <c r="G60" s="11"/>
      <c r="H60" s="11"/>
      <c r="I60" s="56"/>
      <c r="J60" s="56"/>
    </row>
    <row r="61" spans="2:10" x14ac:dyDescent="0.25">
      <c r="C61" s="6"/>
      <c r="D61" s="6"/>
      <c r="E61" s="11"/>
      <c r="F61" s="11"/>
      <c r="G61" s="11"/>
      <c r="H61" s="11"/>
      <c r="I61" s="7"/>
      <c r="J61" s="7"/>
    </row>
    <row r="62" spans="2:10" x14ac:dyDescent="0.25">
      <c r="B62" s="38"/>
      <c r="C62" s="46"/>
      <c r="D62" s="46"/>
      <c r="E62" s="45"/>
      <c r="F62" s="45"/>
      <c r="G62" s="45"/>
      <c r="H62" s="45"/>
      <c r="I62" s="23"/>
      <c r="J62" s="23"/>
    </row>
    <row r="63" spans="2:10" x14ac:dyDescent="0.25">
      <c r="C63" s="13"/>
      <c r="D63" s="13"/>
      <c r="E63"/>
      <c r="F63"/>
      <c r="G63"/>
      <c r="H63"/>
      <c r="I63" s="26"/>
      <c r="J63" s="26"/>
    </row>
    <row r="64" spans="2:10" x14ac:dyDescent="0.25">
      <c r="B64" s="38"/>
      <c r="C64" s="13"/>
      <c r="D64" s="13"/>
      <c r="E64"/>
      <c r="F64"/>
      <c r="G64"/>
      <c r="H64"/>
      <c r="I64" s="26"/>
      <c r="J64" s="26"/>
    </row>
    <row r="65" spans="2:10" x14ac:dyDescent="0.25">
      <c r="C65" s="6"/>
      <c r="D65" s="6"/>
      <c r="E65" s="11"/>
      <c r="F65" s="11"/>
      <c r="G65" s="11"/>
      <c r="H65" s="11"/>
      <c r="I65" s="57"/>
      <c r="J65" s="57"/>
    </row>
    <row r="66" spans="2:10" x14ac:dyDescent="0.25">
      <c r="C66" s="6"/>
      <c r="D66" s="6"/>
      <c r="E66" s="11"/>
      <c r="F66" s="11"/>
      <c r="G66" s="11"/>
      <c r="H66" s="11"/>
      <c r="I66" s="57"/>
      <c r="J66" s="57"/>
    </row>
    <row r="67" spans="2:10" x14ac:dyDescent="0.25">
      <c r="C67" s="6"/>
      <c r="D67" s="6"/>
      <c r="E67" s="11"/>
      <c r="F67" s="11"/>
      <c r="G67" s="11"/>
      <c r="H67" s="11"/>
      <c r="I67" s="58"/>
      <c r="J67" s="58"/>
    </row>
    <row r="68" spans="2:10" x14ac:dyDescent="0.25">
      <c r="C68" s="6"/>
      <c r="D68" s="6"/>
      <c r="E68" s="11"/>
      <c r="F68" s="11"/>
      <c r="G68" s="11"/>
      <c r="H68" s="11"/>
      <c r="I68" s="58"/>
      <c r="J68" s="58"/>
    </row>
    <row r="69" spans="2:10" x14ac:dyDescent="0.25">
      <c r="C69" s="6"/>
      <c r="D69" s="6"/>
      <c r="E69" s="11"/>
      <c r="F69" s="11"/>
      <c r="G69" s="11"/>
      <c r="H69" s="11"/>
      <c r="I69" s="58"/>
      <c r="J69" s="58"/>
    </row>
    <row r="70" spans="2:10" x14ac:dyDescent="0.25">
      <c r="C70" s="6"/>
      <c r="D70" s="6"/>
      <c r="E70" s="11"/>
      <c r="F70" s="11"/>
      <c r="G70" s="11"/>
      <c r="H70" s="11"/>
      <c r="I70" s="58"/>
      <c r="J70" s="58"/>
    </row>
    <row r="71" spans="2:10" x14ac:dyDescent="0.25">
      <c r="C71" s="6"/>
      <c r="D71" s="6"/>
      <c r="E71" s="11"/>
      <c r="F71" s="11"/>
      <c r="G71" s="11"/>
      <c r="H71" s="11"/>
      <c r="I71" s="58"/>
      <c r="J71" s="58"/>
    </row>
    <row r="72" spans="2:10" x14ac:dyDescent="0.25">
      <c r="C72" s="6"/>
      <c r="D72" s="6"/>
      <c r="E72" s="11"/>
      <c r="F72" s="11"/>
      <c r="G72" s="11"/>
      <c r="H72" s="11"/>
      <c r="I72" s="58"/>
      <c r="J72" s="58"/>
    </row>
    <row r="73" spans="2:10" x14ac:dyDescent="0.25">
      <c r="B73" s="38"/>
      <c r="C73" s="46"/>
      <c r="D73" s="46"/>
      <c r="E73" s="45"/>
      <c r="F73" s="45"/>
      <c r="G73" s="45"/>
      <c r="H73" s="45"/>
      <c r="I73" s="23"/>
      <c r="J73" s="23"/>
    </row>
    <row r="74" spans="2:10" x14ac:dyDescent="0.25">
      <c r="C74" s="13"/>
      <c r="D74" s="13"/>
      <c r="E74"/>
      <c r="F74"/>
      <c r="G74"/>
      <c r="H74"/>
      <c r="I74" s="26"/>
      <c r="J74" s="26"/>
    </row>
    <row r="75" spans="2:10" x14ac:dyDescent="0.25">
      <c r="B75" s="38"/>
      <c r="C75" s="46"/>
      <c r="D75" s="46"/>
      <c r="E75" s="45"/>
      <c r="F75" s="45"/>
      <c r="G75" s="45"/>
      <c r="H75" s="45"/>
      <c r="I75" s="23"/>
      <c r="J75" s="23"/>
    </row>
    <row r="76" spans="2:10" x14ac:dyDescent="0.25">
      <c r="C76" s="13"/>
      <c r="D76" s="13"/>
      <c r="E76"/>
      <c r="F76"/>
      <c r="G76"/>
      <c r="H76"/>
      <c r="I76" s="26"/>
      <c r="J76" s="26"/>
    </row>
    <row r="77" spans="2:10" x14ac:dyDescent="0.25">
      <c r="B77" s="38"/>
      <c r="C77" s="46"/>
      <c r="D77" s="46"/>
      <c r="E77" s="45"/>
      <c r="F77" s="45"/>
      <c r="G77" s="45"/>
      <c r="H77" s="45"/>
      <c r="I77" s="23"/>
      <c r="J77" s="23"/>
    </row>
    <row r="78" spans="2:10" x14ac:dyDescent="0.25">
      <c r="C78" s="13"/>
      <c r="D78" s="13"/>
      <c r="E78"/>
      <c r="F78"/>
      <c r="G78"/>
    </row>
  </sheetData>
  <mergeCells count="1">
    <mergeCell ref="B12:B1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0EC7E-C44A-432E-9B94-DDFCB3F4FD26}">
  <sheetPr codeName="Sheet5"/>
  <dimension ref="B1:AA77"/>
  <sheetViews>
    <sheetView showGridLines="0" topLeftCell="A13" workbookViewId="0">
      <selection activeCell="I37" sqref="I37"/>
    </sheetView>
  </sheetViews>
  <sheetFormatPr defaultColWidth="8.5703125" defaultRowHeight="15" x14ac:dyDescent="0.25"/>
  <cols>
    <col min="1" max="1" width="17.5703125" customWidth="1"/>
    <col min="2" max="2" width="59.42578125" style="13" customWidth="1"/>
    <col min="3" max="11" width="8.5703125" style="13" customWidth="1"/>
    <col min="12" max="15" width="8.5703125" style="13"/>
    <col min="16" max="21" width="8.5703125" style="1"/>
    <col min="26" max="27" width="8.5703125" style="13"/>
  </cols>
  <sheetData>
    <row r="1" spans="2:27" ht="45" customHeight="1" x14ac:dyDescent="0.25"/>
    <row r="2" spans="2:27" s="18" customFormat="1" ht="21" x14ac:dyDescent="0.35">
      <c r="B2" s="27" t="s">
        <v>46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"/>
      <c r="Q2" s="2"/>
      <c r="R2" s="2"/>
      <c r="S2" s="2"/>
      <c r="T2" s="2"/>
      <c r="U2" s="2"/>
      <c r="Z2" s="27"/>
      <c r="AA2" s="27"/>
    </row>
    <row r="3" spans="2:27" x14ac:dyDescent="0.25">
      <c r="B3" s="88" t="s">
        <v>63</v>
      </c>
      <c r="C3" s="150">
        <v>2025</v>
      </c>
      <c r="D3" s="154">
        <v>2024</v>
      </c>
      <c r="E3" s="154"/>
      <c r="F3" s="154"/>
      <c r="G3" s="154"/>
      <c r="H3" s="154">
        <v>2023</v>
      </c>
      <c r="I3" s="154">
        <v>2023</v>
      </c>
      <c r="J3" s="154"/>
      <c r="K3" s="154"/>
      <c r="L3" s="154">
        <v>2022</v>
      </c>
      <c r="M3" s="154"/>
      <c r="N3" s="154"/>
      <c r="O3" s="154"/>
      <c r="P3" s="154">
        <v>2021</v>
      </c>
      <c r="Q3" s="154"/>
      <c r="R3" s="154"/>
      <c r="S3" s="154"/>
      <c r="T3" s="154">
        <v>2020</v>
      </c>
      <c r="U3" s="154"/>
      <c r="V3" s="154"/>
      <c r="W3" s="154"/>
      <c r="X3" s="154">
        <v>2019</v>
      </c>
      <c r="Y3" s="154"/>
      <c r="Z3" s="154"/>
      <c r="AA3" s="154"/>
    </row>
    <row r="4" spans="2:27" x14ac:dyDescent="0.25">
      <c r="B4" s="86" t="s">
        <v>12</v>
      </c>
      <c r="C4" s="16" t="s">
        <v>65</v>
      </c>
      <c r="D4" s="16" t="s">
        <v>66</v>
      </c>
      <c r="E4" s="16" t="s">
        <v>67</v>
      </c>
      <c r="F4" s="16" t="s">
        <v>64</v>
      </c>
      <c r="G4" s="16" t="s">
        <v>65</v>
      </c>
      <c r="H4" s="16" t="s">
        <v>66</v>
      </c>
      <c r="I4" s="16" t="s">
        <v>67</v>
      </c>
      <c r="J4" s="16" t="s">
        <v>64</v>
      </c>
      <c r="K4" s="16" t="s">
        <v>65</v>
      </c>
      <c r="L4" s="16" t="s">
        <v>66</v>
      </c>
      <c r="M4" s="16" t="s">
        <v>67</v>
      </c>
      <c r="N4" s="16" t="s">
        <v>64</v>
      </c>
      <c r="O4" s="16" t="s">
        <v>65</v>
      </c>
      <c r="P4" s="4" t="s">
        <v>66</v>
      </c>
      <c r="Q4" s="4" t="s">
        <v>67</v>
      </c>
      <c r="R4" s="4" t="s">
        <v>64</v>
      </c>
      <c r="S4" s="4" t="s">
        <v>65</v>
      </c>
      <c r="T4" s="10" t="s">
        <v>66</v>
      </c>
      <c r="U4" s="4" t="s">
        <v>67</v>
      </c>
      <c r="V4" s="4" t="s">
        <v>64</v>
      </c>
      <c r="W4" s="4" t="s">
        <v>65</v>
      </c>
      <c r="X4" s="4" t="s">
        <v>66</v>
      </c>
      <c r="Y4" s="4" t="s">
        <v>67</v>
      </c>
      <c r="Z4" s="16" t="s">
        <v>64</v>
      </c>
      <c r="AA4" s="16" t="s">
        <v>65</v>
      </c>
    </row>
    <row r="5" spans="2:27" x14ac:dyDescent="0.25"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1"/>
      <c r="Q5" s="21"/>
      <c r="R5" s="21"/>
      <c r="S5" s="21"/>
      <c r="T5" s="22"/>
      <c r="U5" s="21"/>
      <c r="V5" s="21"/>
      <c r="W5" s="21"/>
      <c r="X5" s="21"/>
      <c r="Y5" s="21"/>
      <c r="Z5" s="28"/>
      <c r="AA5" s="28"/>
    </row>
    <row r="7" spans="2:27" ht="15.75" x14ac:dyDescent="0.25">
      <c r="B7" s="38"/>
      <c r="P7" s="107"/>
      <c r="Q7" s="107"/>
      <c r="R7" s="36"/>
      <c r="S7" s="36"/>
      <c r="T7" s="36"/>
      <c r="U7" s="36"/>
    </row>
    <row r="8" spans="2:27" x14ac:dyDescent="0.25">
      <c r="B8" s="13" t="s">
        <v>3</v>
      </c>
      <c r="C8" s="6">
        <v>0.3</v>
      </c>
      <c r="D8" s="6">
        <v>-0.5</v>
      </c>
      <c r="E8" s="6">
        <v>4.5</v>
      </c>
      <c r="F8" s="6">
        <v>13.5</v>
      </c>
      <c r="G8" s="6">
        <v>2.6</v>
      </c>
      <c r="H8" s="6">
        <v>5.8</v>
      </c>
      <c r="I8" s="6">
        <v>3.7</v>
      </c>
      <c r="J8" s="6">
        <v>14.1</v>
      </c>
      <c r="K8" s="6">
        <v>9.8000000000000007</v>
      </c>
      <c r="L8" s="6">
        <v>-10.7</v>
      </c>
      <c r="M8" s="6">
        <v>21.1</v>
      </c>
      <c r="N8" s="6">
        <v>35.799999999999997</v>
      </c>
      <c r="O8" s="6">
        <v>21.8</v>
      </c>
      <c r="P8" s="6">
        <v>13.8</v>
      </c>
      <c r="Q8" s="6">
        <v>24.9</v>
      </c>
      <c r="R8" s="6">
        <v>22.3</v>
      </c>
      <c r="S8" s="6">
        <v>6.8</v>
      </c>
      <c r="T8" s="6">
        <v>10.6</v>
      </c>
      <c r="U8" s="6">
        <v>10.6</v>
      </c>
      <c r="V8" s="6">
        <v>11.9</v>
      </c>
      <c r="W8" s="6">
        <v>6.5</v>
      </c>
      <c r="X8" s="6">
        <v>1.2</v>
      </c>
      <c r="Y8" s="6">
        <v>5.6</v>
      </c>
      <c r="Z8" s="6">
        <v>9</v>
      </c>
      <c r="AA8" s="6">
        <v>4.5</v>
      </c>
    </row>
    <row r="9" spans="2:27" x14ac:dyDescent="0.25">
      <c r="B9" s="13" t="s">
        <v>47</v>
      </c>
      <c r="C9" s="6">
        <v>17.600000000000001</v>
      </c>
      <c r="D9" s="6">
        <v>18.2</v>
      </c>
      <c r="E9" s="6">
        <v>17.899999999999999</v>
      </c>
      <c r="F9" s="6">
        <v>15.1</v>
      </c>
      <c r="G9" s="6">
        <v>15.3</v>
      </c>
      <c r="H9" s="6">
        <v>16.399999999999999</v>
      </c>
      <c r="I9" s="6">
        <v>22.1</v>
      </c>
      <c r="J9" s="6">
        <v>15.7</v>
      </c>
      <c r="K9" s="6">
        <v>17.399999999999999</v>
      </c>
      <c r="L9" s="6">
        <v>30.4</v>
      </c>
      <c r="M9" s="6">
        <v>12</v>
      </c>
      <c r="N9" s="6">
        <v>-1</v>
      </c>
      <c r="O9" s="6">
        <v>9.1999999999999993</v>
      </c>
      <c r="P9" s="6">
        <v>10.4</v>
      </c>
      <c r="Q9" s="6">
        <v>6.7</v>
      </c>
      <c r="R9" s="6">
        <v>7.3</v>
      </c>
      <c r="S9" s="6">
        <v>8.1</v>
      </c>
      <c r="T9" s="6">
        <v>3.6</v>
      </c>
      <c r="U9" s="6">
        <v>5.8</v>
      </c>
      <c r="V9" s="6">
        <v>2.7</v>
      </c>
      <c r="W9" s="6">
        <v>7</v>
      </c>
      <c r="X9" s="6">
        <v>7.5</v>
      </c>
      <c r="Y9" s="6">
        <v>6.3</v>
      </c>
      <c r="Z9" s="6">
        <v>6.5</v>
      </c>
      <c r="AA9" s="6">
        <v>6.6</v>
      </c>
    </row>
    <row r="10" spans="2:27" x14ac:dyDescent="0.25">
      <c r="B10" s="13" t="s">
        <v>73</v>
      </c>
      <c r="C10" s="6">
        <v>-10.5</v>
      </c>
      <c r="D10" s="6">
        <v>-11.4</v>
      </c>
      <c r="E10" s="6">
        <v>-11.5</v>
      </c>
      <c r="F10" s="6">
        <v>-9</v>
      </c>
      <c r="G10" s="6">
        <v>-10.199999999999999</v>
      </c>
      <c r="H10" s="6">
        <v>-10.7</v>
      </c>
      <c r="I10" s="6">
        <v>-10.7</v>
      </c>
      <c r="J10" s="6">
        <v>8.6</v>
      </c>
      <c r="K10" s="6">
        <v>-10</v>
      </c>
      <c r="L10" s="6">
        <v>-5.3</v>
      </c>
      <c r="M10" s="6">
        <v>-3.6</v>
      </c>
      <c r="N10" s="6">
        <v>-4.7</v>
      </c>
      <c r="O10" s="6">
        <v>-2.9</v>
      </c>
      <c r="P10" s="6">
        <v>-3.5</v>
      </c>
      <c r="Q10" s="6">
        <v>-8</v>
      </c>
      <c r="R10" s="6">
        <v>-2.8</v>
      </c>
      <c r="S10" s="6">
        <v>-3.1</v>
      </c>
      <c r="T10" s="6">
        <v>-3.5</v>
      </c>
      <c r="U10" s="6">
        <v>-2.6</v>
      </c>
      <c r="V10" s="6">
        <v>-2.1</v>
      </c>
      <c r="W10" s="6">
        <v>-1.9</v>
      </c>
      <c r="X10" s="6">
        <v>-3.4</v>
      </c>
      <c r="Y10" s="6">
        <v>-2.1</v>
      </c>
      <c r="Z10" s="6">
        <v>-2.8</v>
      </c>
      <c r="AA10" s="6">
        <v>-1.8</v>
      </c>
    </row>
    <row r="11" spans="2:27" x14ac:dyDescent="0.25">
      <c r="B11" s="86" t="s">
        <v>48</v>
      </c>
      <c r="C11" s="44">
        <v>0.5</v>
      </c>
      <c r="D11" s="44">
        <v>-4.4000000000000004</v>
      </c>
      <c r="E11" s="44">
        <v>-0.2</v>
      </c>
      <c r="F11" s="44">
        <v>-2.5</v>
      </c>
      <c r="G11" s="44">
        <v>-4.5</v>
      </c>
      <c r="H11" s="44">
        <v>-10</v>
      </c>
      <c r="I11" s="44">
        <v>-4.4000000000000004</v>
      </c>
      <c r="J11" s="44">
        <v>-7.9</v>
      </c>
      <c r="K11" s="44">
        <v>-1.5</v>
      </c>
      <c r="L11" s="44">
        <v>-5</v>
      </c>
      <c r="M11" s="44">
        <v>-0.6</v>
      </c>
      <c r="N11" s="44">
        <v>-6.3</v>
      </c>
      <c r="O11" s="44">
        <v>-2.2999999999999998</v>
      </c>
      <c r="P11" s="44">
        <v>-1.7</v>
      </c>
      <c r="Q11" s="44">
        <v>-0.7</v>
      </c>
      <c r="R11" s="44">
        <v>-4.3</v>
      </c>
      <c r="S11" s="44">
        <v>-2</v>
      </c>
      <c r="T11" s="44">
        <v>-6.5</v>
      </c>
      <c r="U11" s="44">
        <v>-3</v>
      </c>
      <c r="V11" s="44">
        <v>-0.8</v>
      </c>
      <c r="W11" s="44">
        <v>-1.8</v>
      </c>
      <c r="X11" s="44">
        <v>-1.7</v>
      </c>
      <c r="Y11" s="44">
        <v>-0.6</v>
      </c>
      <c r="Z11" s="44">
        <v>-4.3</v>
      </c>
      <c r="AA11" s="44">
        <v>-0.3</v>
      </c>
    </row>
    <row r="12" spans="2:27" ht="15" customHeight="1" x14ac:dyDescent="0.25">
      <c r="B12" s="156" t="s">
        <v>78</v>
      </c>
      <c r="C12" s="46">
        <v>7.8</v>
      </c>
      <c r="D12" s="46">
        <v>1.9</v>
      </c>
      <c r="E12" s="46">
        <v>10.7</v>
      </c>
      <c r="F12" s="46">
        <v>17.100000000000001</v>
      </c>
      <c r="G12" s="46">
        <v>3.2</v>
      </c>
      <c r="H12" s="46">
        <v>1.5</v>
      </c>
      <c r="I12" s="46">
        <v>10.7</v>
      </c>
      <c r="J12" s="46">
        <v>30.5</v>
      </c>
      <c r="K12" s="46">
        <v>15.7</v>
      </c>
      <c r="L12" s="46">
        <v>9.3000000000000007</v>
      </c>
      <c r="M12" s="46">
        <v>28.9</v>
      </c>
      <c r="N12" s="46">
        <v>23.7</v>
      </c>
      <c r="O12" s="46">
        <v>25.8</v>
      </c>
      <c r="P12" s="46">
        <v>19</v>
      </c>
      <c r="Q12" s="46">
        <v>22.9</v>
      </c>
      <c r="R12" s="46">
        <v>22.5</v>
      </c>
      <c r="S12" s="46">
        <v>9.8000000000000007</v>
      </c>
      <c r="T12" s="46">
        <v>4.2</v>
      </c>
      <c r="U12" s="46">
        <v>10.9</v>
      </c>
      <c r="V12" s="46">
        <v>11.7</v>
      </c>
      <c r="W12" s="46">
        <v>9.8000000000000007</v>
      </c>
      <c r="X12" s="46">
        <v>3.7</v>
      </c>
      <c r="Y12" s="46">
        <v>9.1999999999999993</v>
      </c>
      <c r="Z12" s="46">
        <v>8.4</v>
      </c>
      <c r="AA12" s="46">
        <v>8.9</v>
      </c>
    </row>
    <row r="13" spans="2:27" x14ac:dyDescent="0.25">
      <c r="B13" s="156"/>
      <c r="P13" s="13"/>
      <c r="Q13" s="13"/>
      <c r="R13" s="13"/>
      <c r="S13" s="13"/>
      <c r="T13" s="13"/>
      <c r="U13" s="13"/>
      <c r="V13" s="13"/>
      <c r="W13" s="13"/>
      <c r="X13" s="13"/>
      <c r="Y13" s="13"/>
    </row>
    <row r="14" spans="2:27" x14ac:dyDescent="0.25">
      <c r="B14" s="86" t="s">
        <v>154</v>
      </c>
      <c r="C14" s="44">
        <v>-18.5</v>
      </c>
      <c r="D14" s="44">
        <v>31.5</v>
      </c>
      <c r="E14" s="44">
        <v>38.299999999999997</v>
      </c>
      <c r="F14" s="44">
        <v>6</v>
      </c>
      <c r="G14" s="44">
        <v>-23.4</v>
      </c>
      <c r="H14" s="44">
        <v>27.3</v>
      </c>
      <c r="I14" s="44">
        <v>3.5</v>
      </c>
      <c r="J14" s="44">
        <v>-4.4000000000000004</v>
      </c>
      <c r="K14" s="44">
        <v>-8.3000000000000007</v>
      </c>
      <c r="L14" s="44">
        <v>3.9</v>
      </c>
      <c r="M14" s="44">
        <v>-12.1</v>
      </c>
      <c r="N14" s="44">
        <v>1.3</v>
      </c>
      <c r="O14" s="44">
        <v>-40</v>
      </c>
      <c r="P14" s="44">
        <v>15.5</v>
      </c>
      <c r="Q14" s="44">
        <v>8.3000000000000007</v>
      </c>
      <c r="R14" s="44">
        <v>-21.1</v>
      </c>
      <c r="S14" s="44">
        <v>-9.5</v>
      </c>
      <c r="T14" s="44">
        <v>15.7</v>
      </c>
      <c r="U14" s="49" t="s">
        <v>40</v>
      </c>
      <c r="V14" s="44">
        <v>-4.3</v>
      </c>
      <c r="W14" s="44">
        <v>-14.7</v>
      </c>
      <c r="X14" s="44">
        <v>15.7</v>
      </c>
      <c r="Y14" s="44">
        <v>13.7</v>
      </c>
      <c r="Z14" s="44">
        <v>-0.8</v>
      </c>
      <c r="AA14" s="44">
        <v>-23</v>
      </c>
    </row>
    <row r="15" spans="2:27" x14ac:dyDescent="0.25">
      <c r="B15" s="52" t="s">
        <v>74</v>
      </c>
      <c r="C15" s="46">
        <v>-10.7</v>
      </c>
      <c r="D15" s="46">
        <v>33.4</v>
      </c>
      <c r="E15" s="46">
        <v>49.1</v>
      </c>
      <c r="F15" s="46">
        <v>23</v>
      </c>
      <c r="G15" s="46">
        <v>-20.2</v>
      </c>
      <c r="H15" s="46">
        <v>28.8</v>
      </c>
      <c r="I15" s="46">
        <v>14.2</v>
      </c>
      <c r="J15" s="46">
        <v>26</v>
      </c>
      <c r="K15" s="46">
        <v>7.4</v>
      </c>
      <c r="L15" s="46">
        <v>13.2</v>
      </c>
      <c r="M15" s="46">
        <v>16.8</v>
      </c>
      <c r="N15" s="46">
        <v>25</v>
      </c>
      <c r="O15" s="46">
        <v>-14.2</v>
      </c>
      <c r="P15" s="46">
        <v>34.5</v>
      </c>
      <c r="Q15" s="46">
        <v>31.2</v>
      </c>
      <c r="R15" s="46">
        <v>1.4</v>
      </c>
      <c r="S15" s="46">
        <v>0.3</v>
      </c>
      <c r="T15" s="46">
        <v>19.899999999999999</v>
      </c>
      <c r="U15" s="46">
        <v>10.8</v>
      </c>
      <c r="V15" s="46">
        <v>7.4</v>
      </c>
      <c r="W15" s="46">
        <v>-4.9000000000000004</v>
      </c>
      <c r="X15" s="46">
        <v>19.5</v>
      </c>
      <c r="Y15" s="46">
        <v>22.9</v>
      </c>
      <c r="Z15" s="46">
        <v>7.6</v>
      </c>
      <c r="AA15" s="46">
        <v>-14.2</v>
      </c>
    </row>
    <row r="16" spans="2:27" x14ac:dyDescent="0.25">
      <c r="B16" s="38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23"/>
      <c r="T16" s="23"/>
      <c r="U16" s="23"/>
      <c r="V16" s="23"/>
      <c r="W16" s="46"/>
      <c r="X16" s="23"/>
      <c r="Y16" s="23"/>
      <c r="Z16" s="46"/>
      <c r="AA16" s="46"/>
    </row>
    <row r="17" spans="2:27" x14ac:dyDescent="0.25">
      <c r="B17" s="38"/>
      <c r="P17" s="13"/>
      <c r="Q17" s="13"/>
      <c r="R17" s="13"/>
      <c r="S17" s="26"/>
      <c r="T17" s="26"/>
      <c r="U17" s="26"/>
      <c r="V17" s="26"/>
      <c r="W17" s="26"/>
      <c r="X17" s="26"/>
      <c r="Y17" s="26"/>
    </row>
    <row r="18" spans="2:27" x14ac:dyDescent="0.25">
      <c r="B18" s="53" t="s">
        <v>75</v>
      </c>
      <c r="C18" s="47">
        <v>-9.4</v>
      </c>
      <c r="D18" s="47">
        <v>-9.1999999999999993</v>
      </c>
      <c r="E18" s="47">
        <v>-6.9</v>
      </c>
      <c r="F18" s="47">
        <v>-7.8</v>
      </c>
      <c r="G18" s="47">
        <v>-8.6999999999999993</v>
      </c>
      <c r="H18" s="47">
        <v>-11.6</v>
      </c>
      <c r="I18" s="47">
        <v>-12.6</v>
      </c>
      <c r="J18" s="47">
        <v>-16.2</v>
      </c>
      <c r="K18" s="47">
        <v>-11.3</v>
      </c>
      <c r="L18" s="47">
        <v>-20.399999999999999</v>
      </c>
      <c r="M18" s="47">
        <v>-8.9</v>
      </c>
      <c r="N18" s="47">
        <v>-9.1999999999999993</v>
      </c>
      <c r="O18" s="47">
        <v>-5.2</v>
      </c>
      <c r="P18" s="6">
        <v>-12.2</v>
      </c>
      <c r="Q18" s="6">
        <v>-7.2</v>
      </c>
      <c r="R18" s="6">
        <v>-8.5</v>
      </c>
      <c r="S18" s="6">
        <v>-6.9</v>
      </c>
      <c r="T18" s="6">
        <v>-15.1</v>
      </c>
      <c r="U18" s="6">
        <v>-4.9000000000000004</v>
      </c>
      <c r="V18" s="6">
        <v>-3.5</v>
      </c>
      <c r="W18" s="6">
        <v>-3.2</v>
      </c>
      <c r="X18" s="6">
        <v>-4.9000000000000004</v>
      </c>
      <c r="Y18" s="47">
        <v>-2.6</v>
      </c>
      <c r="Z18" s="47">
        <v>-3.4</v>
      </c>
      <c r="AA18" s="47">
        <v>-3.4</v>
      </c>
    </row>
    <row r="19" spans="2:27" x14ac:dyDescent="0.25">
      <c r="B19" s="53" t="s">
        <v>76</v>
      </c>
      <c r="C19" s="47">
        <v>0</v>
      </c>
      <c r="D19" s="47">
        <v>2.9</v>
      </c>
      <c r="E19" s="47">
        <v>0.2</v>
      </c>
      <c r="F19" s="47">
        <v>24.2</v>
      </c>
      <c r="G19" s="47">
        <v>13.4</v>
      </c>
      <c r="H19" s="47">
        <v>30.2</v>
      </c>
      <c r="I19" s="47">
        <v>0.2</v>
      </c>
      <c r="J19" s="47">
        <v>0.3</v>
      </c>
      <c r="K19" s="47">
        <v>18</v>
      </c>
      <c r="L19" s="47">
        <v>92.5</v>
      </c>
      <c r="M19" s="47">
        <v>0</v>
      </c>
      <c r="N19" s="47">
        <v>0.2</v>
      </c>
      <c r="O19" s="47">
        <v>0.1</v>
      </c>
      <c r="P19" s="47">
        <v>4.5999999999999996</v>
      </c>
      <c r="Q19" s="47" t="s">
        <v>40</v>
      </c>
      <c r="R19" s="6">
        <v>0.2</v>
      </c>
      <c r="S19" s="47">
        <v>0</v>
      </c>
      <c r="T19" s="6">
        <v>27.2</v>
      </c>
      <c r="U19" s="6">
        <v>11.2</v>
      </c>
      <c r="V19" s="6">
        <v>4.3</v>
      </c>
      <c r="W19" s="47">
        <v>0.5</v>
      </c>
      <c r="X19" s="47" t="s">
        <v>40</v>
      </c>
      <c r="Y19" s="47" t="s">
        <v>40</v>
      </c>
      <c r="Z19" s="47" t="s">
        <v>40</v>
      </c>
      <c r="AA19" s="47" t="s">
        <v>40</v>
      </c>
    </row>
    <row r="20" spans="2:27" x14ac:dyDescent="0.25">
      <c r="B20" s="54" t="s">
        <v>77</v>
      </c>
      <c r="C20" s="49">
        <v>-0.2</v>
      </c>
      <c r="D20" s="49">
        <v>0</v>
      </c>
      <c r="E20" s="49">
        <v>-0.9</v>
      </c>
      <c r="F20" s="49">
        <v>-1.7</v>
      </c>
      <c r="G20" s="49" t="s">
        <v>40</v>
      </c>
      <c r="H20" s="49">
        <v>0</v>
      </c>
      <c r="I20" s="49">
        <v>0.1</v>
      </c>
      <c r="J20" s="49">
        <v>0</v>
      </c>
      <c r="K20" s="49">
        <v>-0.2</v>
      </c>
      <c r="L20" s="49">
        <v>-155.6</v>
      </c>
      <c r="M20" s="49">
        <v>-14.5</v>
      </c>
      <c r="N20" s="49">
        <v>-57.3</v>
      </c>
      <c r="O20" s="49">
        <v>-1.3</v>
      </c>
      <c r="P20" s="44">
        <v>-33.1</v>
      </c>
      <c r="Q20" s="44">
        <v>-14.5</v>
      </c>
      <c r="R20" s="44">
        <v>-7.6</v>
      </c>
      <c r="S20" s="44">
        <v>-0.3</v>
      </c>
      <c r="T20" s="44">
        <v>0.1</v>
      </c>
      <c r="U20" s="44">
        <v>-2.2999999999999998</v>
      </c>
      <c r="V20" s="44">
        <v>-3.6</v>
      </c>
      <c r="W20" s="44">
        <v>-8.1999999999999993</v>
      </c>
      <c r="X20" s="44">
        <v>-2.4</v>
      </c>
      <c r="Y20" s="49">
        <v>-1.3</v>
      </c>
      <c r="Z20" s="49">
        <v>-0.8</v>
      </c>
      <c r="AA20" s="49">
        <v>-0.4</v>
      </c>
    </row>
    <row r="21" spans="2:27" x14ac:dyDescent="0.25">
      <c r="B21" s="55" t="s">
        <v>49</v>
      </c>
      <c r="C21" s="59">
        <v>-9.5</v>
      </c>
      <c r="D21" s="59">
        <v>-6.3</v>
      </c>
      <c r="E21" s="59">
        <v>-7.6</v>
      </c>
      <c r="F21" s="59">
        <v>14.7</v>
      </c>
      <c r="G21" s="59">
        <v>4.7</v>
      </c>
      <c r="H21" s="59">
        <v>18.600000000000001</v>
      </c>
      <c r="I21" s="59">
        <v>-12.4</v>
      </c>
      <c r="J21" s="59">
        <v>-15.8</v>
      </c>
      <c r="K21" s="59">
        <v>6.5</v>
      </c>
      <c r="L21" s="59">
        <v>-83.5</v>
      </c>
      <c r="M21" s="59">
        <v>-23.4</v>
      </c>
      <c r="N21" s="59">
        <v>-66.3</v>
      </c>
      <c r="O21" s="59">
        <v>-6.4</v>
      </c>
      <c r="P21" s="46">
        <v>-40.700000000000003</v>
      </c>
      <c r="Q21" s="46">
        <v>-21.7</v>
      </c>
      <c r="R21" s="46">
        <v>-15.9</v>
      </c>
      <c r="S21" s="46">
        <v>-7.2</v>
      </c>
      <c r="T21" s="46">
        <v>12.3</v>
      </c>
      <c r="U21" s="46">
        <v>4</v>
      </c>
      <c r="V21" s="46">
        <v>-2.7</v>
      </c>
      <c r="W21" s="46">
        <v>-10.9</v>
      </c>
      <c r="X21" s="46">
        <v>-7.3</v>
      </c>
      <c r="Y21" s="59">
        <v>-3.9</v>
      </c>
      <c r="Z21" s="59">
        <v>-4.2</v>
      </c>
      <c r="AA21" s="59">
        <v>-3.8</v>
      </c>
    </row>
    <row r="22" spans="2:27" x14ac:dyDescent="0.25"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13"/>
      <c r="Q22" s="13"/>
      <c r="R22" s="13"/>
      <c r="S22" s="26"/>
      <c r="T22" s="26"/>
      <c r="U22" s="13"/>
      <c r="V22" s="13"/>
      <c r="W22" s="13"/>
      <c r="X22" s="26"/>
      <c r="Y22" s="60"/>
      <c r="Z22" s="29"/>
      <c r="AA22" s="29"/>
    </row>
    <row r="23" spans="2:27" x14ac:dyDescent="0.25">
      <c r="B23" s="53" t="s">
        <v>155</v>
      </c>
      <c r="C23" s="47">
        <v>15.8</v>
      </c>
      <c r="D23" s="47">
        <v>0</v>
      </c>
      <c r="E23" s="47">
        <v>0.4</v>
      </c>
      <c r="F23" s="47">
        <v>0.1</v>
      </c>
      <c r="G23" s="47">
        <v>1.8</v>
      </c>
      <c r="H23" s="47">
        <v>5.2</v>
      </c>
      <c r="I23" s="47">
        <v>5.3</v>
      </c>
      <c r="J23" s="47">
        <v>5.2</v>
      </c>
      <c r="K23" s="47">
        <v>68.900000000000006</v>
      </c>
      <c r="L23" s="47">
        <v>78</v>
      </c>
      <c r="M23" s="47">
        <v>2.5</v>
      </c>
      <c r="N23" s="47">
        <v>2.7</v>
      </c>
      <c r="O23" s="47">
        <v>1.9</v>
      </c>
      <c r="P23" s="47">
        <v>90.1</v>
      </c>
      <c r="Q23" s="47">
        <v>158.1</v>
      </c>
      <c r="R23" s="47" t="s">
        <v>40</v>
      </c>
      <c r="S23" s="6">
        <v>11.3</v>
      </c>
      <c r="T23" s="47" t="s">
        <v>40</v>
      </c>
      <c r="U23" s="47">
        <v>0.2</v>
      </c>
      <c r="V23" s="47" t="s">
        <v>40</v>
      </c>
      <c r="W23" s="6">
        <v>16.399999999999999</v>
      </c>
      <c r="X23" s="6">
        <v>70.5</v>
      </c>
      <c r="Y23" s="47" t="s">
        <v>40</v>
      </c>
      <c r="Z23" s="47">
        <v>-3.8</v>
      </c>
      <c r="AA23" s="47">
        <v>10.1</v>
      </c>
    </row>
    <row r="24" spans="2:27" x14ac:dyDescent="0.25">
      <c r="B24" s="53" t="s">
        <v>156</v>
      </c>
      <c r="C24" s="47">
        <v>-26.4</v>
      </c>
      <c r="D24" s="47">
        <v>-33.5</v>
      </c>
      <c r="E24" s="47">
        <v>-29.7</v>
      </c>
      <c r="F24" s="47">
        <v>-12.4</v>
      </c>
      <c r="G24" s="47">
        <v>-7.3</v>
      </c>
      <c r="H24" s="47">
        <v>-31.8</v>
      </c>
      <c r="I24" s="47">
        <v>-6.8</v>
      </c>
      <c r="J24" s="47">
        <v>-9</v>
      </c>
      <c r="K24" s="47">
        <v>-93.3</v>
      </c>
      <c r="L24" s="47">
        <v>-6</v>
      </c>
      <c r="M24" s="47">
        <v>-3.8</v>
      </c>
      <c r="N24" s="47">
        <v>-4.7</v>
      </c>
      <c r="O24" s="47">
        <v>-3.9</v>
      </c>
      <c r="P24" s="6">
        <v>-4.2</v>
      </c>
      <c r="Q24" s="6">
        <v>-148.69999999999999</v>
      </c>
      <c r="R24" s="6">
        <v>-8.9</v>
      </c>
      <c r="S24" s="6">
        <v>-2.8</v>
      </c>
      <c r="T24" s="47">
        <v>-19.100000000000001</v>
      </c>
      <c r="U24" s="47">
        <v>-23.5</v>
      </c>
      <c r="V24" s="6">
        <v>-16.100000000000001</v>
      </c>
      <c r="W24" s="6">
        <v>-6.9</v>
      </c>
      <c r="X24" s="6">
        <v>-48.6</v>
      </c>
      <c r="Y24" s="47">
        <v>-9.1</v>
      </c>
      <c r="Z24" s="47">
        <v>-2</v>
      </c>
      <c r="AA24" s="47">
        <v>-0.8</v>
      </c>
    </row>
    <row r="25" spans="2:27" x14ac:dyDescent="0.25">
      <c r="B25" s="53" t="s">
        <v>80</v>
      </c>
      <c r="C25" s="47">
        <v>-0.4</v>
      </c>
      <c r="D25" s="47">
        <v>-0.2</v>
      </c>
      <c r="E25" s="47" t="s">
        <v>40</v>
      </c>
      <c r="F25" s="47">
        <v>-0.7</v>
      </c>
      <c r="G25" s="47" t="s">
        <v>40</v>
      </c>
      <c r="H25" s="47">
        <v>-0.7</v>
      </c>
      <c r="I25" s="47">
        <v>-0.6</v>
      </c>
      <c r="J25" s="47" t="s">
        <v>40</v>
      </c>
      <c r="K25" s="47" t="s">
        <v>40</v>
      </c>
      <c r="L25" s="47">
        <v>-20.8</v>
      </c>
      <c r="M25" s="47" t="s">
        <v>40</v>
      </c>
      <c r="N25" s="47" t="s">
        <v>40</v>
      </c>
      <c r="O25" s="47" t="s">
        <v>40</v>
      </c>
      <c r="P25" s="47" t="s">
        <v>40</v>
      </c>
      <c r="Q25" s="47" t="s">
        <v>40</v>
      </c>
      <c r="R25" s="47">
        <v>-6.4</v>
      </c>
      <c r="S25" s="47" t="s">
        <v>40</v>
      </c>
      <c r="T25" s="47" t="s">
        <v>40</v>
      </c>
      <c r="U25" s="47" t="s">
        <v>40</v>
      </c>
      <c r="V25" s="47" t="s">
        <v>40</v>
      </c>
      <c r="W25" s="47" t="s">
        <v>40</v>
      </c>
      <c r="X25" s="47">
        <v>-0.1</v>
      </c>
      <c r="Y25" s="47" t="s">
        <v>40</v>
      </c>
      <c r="Z25" s="47" t="s">
        <v>40</v>
      </c>
      <c r="AA25" s="47" t="s">
        <v>40</v>
      </c>
    </row>
    <row r="26" spans="2:27" x14ac:dyDescent="0.25">
      <c r="B26" s="54" t="s">
        <v>51</v>
      </c>
      <c r="C26" s="49" t="s">
        <v>40</v>
      </c>
      <c r="D26" s="49" t="s">
        <v>40</v>
      </c>
      <c r="E26" s="49" t="s">
        <v>40</v>
      </c>
      <c r="F26" s="49" t="s">
        <v>40</v>
      </c>
      <c r="G26" s="49" t="s">
        <v>40</v>
      </c>
      <c r="H26" s="49" t="s">
        <v>40</v>
      </c>
      <c r="I26" s="49" t="s">
        <v>40</v>
      </c>
      <c r="J26" s="49" t="s">
        <v>40</v>
      </c>
      <c r="K26" s="49">
        <v>0.8</v>
      </c>
      <c r="L26" s="49" t="s">
        <v>40</v>
      </c>
      <c r="M26" s="49" t="s">
        <v>40</v>
      </c>
      <c r="N26" s="49" t="s">
        <v>40</v>
      </c>
      <c r="O26" s="49">
        <v>1</v>
      </c>
      <c r="P26" s="49" t="s">
        <v>40</v>
      </c>
      <c r="Q26" s="49" t="s">
        <v>40</v>
      </c>
      <c r="R26" s="44">
        <v>18.899999999999999</v>
      </c>
      <c r="S26" s="49" t="s">
        <v>40</v>
      </c>
      <c r="T26" s="49">
        <v>8.4</v>
      </c>
      <c r="U26" s="49" t="s">
        <v>40</v>
      </c>
      <c r="V26" s="49" t="s">
        <v>40</v>
      </c>
      <c r="W26" s="49" t="s">
        <v>40</v>
      </c>
      <c r="X26" s="49" t="s">
        <v>40</v>
      </c>
      <c r="Y26" s="49" t="s">
        <v>40</v>
      </c>
      <c r="Z26" s="49" t="s">
        <v>40</v>
      </c>
      <c r="AA26" s="49" t="s">
        <v>40</v>
      </c>
    </row>
    <row r="27" spans="2:27" x14ac:dyDescent="0.25">
      <c r="B27" s="55" t="s">
        <v>50</v>
      </c>
      <c r="C27" s="59">
        <v>-11.1</v>
      </c>
      <c r="D27" s="59">
        <v>-33.700000000000003</v>
      </c>
      <c r="E27" s="59">
        <v>-29.3</v>
      </c>
      <c r="F27" s="59">
        <v>-13</v>
      </c>
      <c r="G27" s="59">
        <v>-5.5</v>
      </c>
      <c r="H27" s="59">
        <v>-27.4</v>
      </c>
      <c r="I27" s="59">
        <v>2</v>
      </c>
      <c r="J27" s="59">
        <v>-3.8</v>
      </c>
      <c r="K27" s="59">
        <v>-23.6</v>
      </c>
      <c r="L27" s="59">
        <v>51.2</v>
      </c>
      <c r="M27" s="59">
        <v>-1.3</v>
      </c>
      <c r="N27" s="59">
        <v>-2</v>
      </c>
      <c r="O27" s="59">
        <v>-1</v>
      </c>
      <c r="P27" s="46">
        <v>85.9</v>
      </c>
      <c r="Q27" s="46">
        <v>9.3000000000000007</v>
      </c>
      <c r="R27" s="46">
        <v>3.6</v>
      </c>
      <c r="S27" s="46">
        <v>8.5</v>
      </c>
      <c r="T27" s="46">
        <v>-10.7</v>
      </c>
      <c r="U27" s="46">
        <v>-23.4</v>
      </c>
      <c r="V27" s="46">
        <v>-16.100000000000001</v>
      </c>
      <c r="W27" s="46">
        <v>9.5</v>
      </c>
      <c r="X27" s="46">
        <v>21.8</v>
      </c>
      <c r="Y27" s="59">
        <v>-9.1</v>
      </c>
      <c r="Z27" s="59">
        <v>-5.8</v>
      </c>
      <c r="AA27" s="59">
        <v>9.3000000000000007</v>
      </c>
    </row>
    <row r="28" spans="2:27" x14ac:dyDescent="0.25">
      <c r="B28" s="38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13"/>
      <c r="Q28" s="13"/>
      <c r="R28" s="13"/>
      <c r="S28" s="13"/>
      <c r="T28" s="26"/>
      <c r="U28" s="26"/>
      <c r="V28" s="13"/>
      <c r="W28" s="13"/>
      <c r="X28" s="26"/>
      <c r="Y28" s="29"/>
      <c r="Z28" s="29"/>
      <c r="AA28" s="29"/>
    </row>
    <row r="29" spans="2:27" x14ac:dyDescent="0.25">
      <c r="B29" s="38" t="s">
        <v>52</v>
      </c>
      <c r="C29" s="59">
        <v>-31.3</v>
      </c>
      <c r="D29" s="59">
        <v>-6.6</v>
      </c>
      <c r="E29" s="59">
        <v>12.2</v>
      </c>
      <c r="F29" s="59">
        <v>24.7</v>
      </c>
      <c r="G29" s="59">
        <v>-21</v>
      </c>
      <c r="H29" s="59">
        <v>20</v>
      </c>
      <c r="I29" s="59">
        <v>-0.1</v>
      </c>
      <c r="J29" s="59">
        <v>6.4</v>
      </c>
      <c r="K29" s="59">
        <v>-9.6999999999999993</v>
      </c>
      <c r="L29" s="59">
        <v>-19.100000000000001</v>
      </c>
      <c r="M29" s="59">
        <v>-7.9</v>
      </c>
      <c r="N29" s="59">
        <v>-43.4</v>
      </c>
      <c r="O29" s="59">
        <v>-21.6</v>
      </c>
      <c r="P29" s="46">
        <v>79.7</v>
      </c>
      <c r="Q29" s="46">
        <v>18.8</v>
      </c>
      <c r="R29" s="46">
        <v>-10.9</v>
      </c>
      <c r="S29" s="46">
        <v>1.6</v>
      </c>
      <c r="T29" s="46">
        <v>21.5</v>
      </c>
      <c r="U29" s="46">
        <v>-8.5</v>
      </c>
      <c r="V29" s="46">
        <v>-11.4</v>
      </c>
      <c r="W29" s="46">
        <v>-6.3</v>
      </c>
      <c r="X29" s="46">
        <v>34</v>
      </c>
      <c r="Y29" s="59">
        <v>9.9</v>
      </c>
      <c r="Z29" s="59">
        <v>-2.4</v>
      </c>
      <c r="AA29" s="59">
        <v>-8.6</v>
      </c>
    </row>
    <row r="30" spans="2:27" x14ac:dyDescent="0.25">
      <c r="B30" s="13" t="s">
        <v>53</v>
      </c>
      <c r="C30" s="47">
        <v>72.7</v>
      </c>
      <c r="D30" s="47">
        <v>79.2</v>
      </c>
      <c r="E30" s="47">
        <v>67.2</v>
      </c>
      <c r="F30" s="47">
        <v>42.5</v>
      </c>
      <c r="G30" s="47">
        <v>63.6</v>
      </c>
      <c r="H30" s="47">
        <v>43.1</v>
      </c>
      <c r="I30" s="47">
        <v>42.6</v>
      </c>
      <c r="J30" s="47">
        <v>36.5</v>
      </c>
      <c r="K30" s="47">
        <v>47.5</v>
      </c>
      <c r="L30" s="47">
        <v>67.2</v>
      </c>
      <c r="M30" s="47">
        <v>75.900000000000006</v>
      </c>
      <c r="N30" s="47">
        <v>123.9</v>
      </c>
      <c r="O30" s="47">
        <v>142.30000000000001</v>
      </c>
      <c r="P30" s="6">
        <v>61</v>
      </c>
      <c r="Q30" s="6">
        <v>42.3</v>
      </c>
      <c r="R30" s="6">
        <v>53.5</v>
      </c>
      <c r="S30" s="6">
        <v>51.4</v>
      </c>
      <c r="T30" s="6">
        <v>29.4</v>
      </c>
      <c r="U30" s="6">
        <v>38</v>
      </c>
      <c r="V30" s="6">
        <v>47.5</v>
      </c>
      <c r="W30" s="6">
        <v>56.3</v>
      </c>
      <c r="X30" s="6">
        <v>21.6</v>
      </c>
      <c r="Y30" s="47">
        <v>11.9</v>
      </c>
      <c r="Z30" s="47">
        <v>14.3</v>
      </c>
      <c r="AA30" s="47">
        <v>22.9</v>
      </c>
    </row>
    <row r="31" spans="2:27" x14ac:dyDescent="0.25">
      <c r="B31" s="86" t="s">
        <v>54</v>
      </c>
      <c r="C31" s="49">
        <v>-0.2</v>
      </c>
      <c r="D31" s="49">
        <v>0.1</v>
      </c>
      <c r="E31" s="49">
        <v>-0.2</v>
      </c>
      <c r="F31" s="49">
        <v>0.1</v>
      </c>
      <c r="G31" s="49">
        <v>-0.1</v>
      </c>
      <c r="H31" s="49">
        <v>0.4</v>
      </c>
      <c r="I31" s="49">
        <v>0.7</v>
      </c>
      <c r="J31" s="49">
        <v>-0.3</v>
      </c>
      <c r="K31" s="49">
        <v>-1.3</v>
      </c>
      <c r="L31" s="49">
        <v>-0.5</v>
      </c>
      <c r="M31" s="49">
        <v>-0.8</v>
      </c>
      <c r="N31" s="49">
        <v>-4.7</v>
      </c>
      <c r="O31" s="49">
        <v>3.2</v>
      </c>
      <c r="P31" s="44">
        <v>1.6</v>
      </c>
      <c r="Q31" s="44">
        <v>-0.1</v>
      </c>
      <c r="R31" s="44">
        <v>-0.3</v>
      </c>
      <c r="S31" s="44">
        <v>0.5</v>
      </c>
      <c r="T31" s="44">
        <v>0.5</v>
      </c>
      <c r="U31" s="44">
        <v>-0.1</v>
      </c>
      <c r="V31" s="44">
        <v>1.9</v>
      </c>
      <c r="W31" s="44">
        <v>-2.5</v>
      </c>
      <c r="X31" s="44">
        <v>0.7</v>
      </c>
      <c r="Y31" s="49">
        <v>-0.2</v>
      </c>
      <c r="Z31" s="49">
        <v>0</v>
      </c>
      <c r="AA31" s="49">
        <v>0</v>
      </c>
    </row>
    <row r="32" spans="2:27" x14ac:dyDescent="0.25">
      <c r="B32" s="55" t="s">
        <v>55</v>
      </c>
      <c r="C32" s="59">
        <v>41.2</v>
      </c>
      <c r="D32" s="59">
        <v>72.7</v>
      </c>
      <c r="E32" s="59">
        <v>79.2</v>
      </c>
      <c r="F32" s="59">
        <v>67.2</v>
      </c>
      <c r="G32" s="59">
        <v>42.5</v>
      </c>
      <c r="H32" s="59">
        <v>63.6</v>
      </c>
      <c r="I32" s="59">
        <v>43.1</v>
      </c>
      <c r="J32" s="59">
        <v>42.6</v>
      </c>
      <c r="K32" s="59">
        <v>36.5</v>
      </c>
      <c r="L32" s="59">
        <v>47.5</v>
      </c>
      <c r="M32" s="59">
        <v>67.2</v>
      </c>
      <c r="N32" s="59">
        <v>75.900000000000006</v>
      </c>
      <c r="O32" s="59">
        <v>123.9</v>
      </c>
      <c r="P32" s="46">
        <v>142.30000000000001</v>
      </c>
      <c r="Q32" s="46">
        <v>61</v>
      </c>
      <c r="R32" s="46">
        <v>42.3</v>
      </c>
      <c r="S32" s="46">
        <v>53.5</v>
      </c>
      <c r="T32" s="46">
        <v>51.4</v>
      </c>
      <c r="U32" s="46">
        <v>29.4</v>
      </c>
      <c r="V32" s="46">
        <v>38</v>
      </c>
      <c r="W32" s="46">
        <v>47.5</v>
      </c>
      <c r="X32" s="46">
        <v>56.3</v>
      </c>
      <c r="Y32" s="59">
        <v>21.6</v>
      </c>
      <c r="Z32" s="59">
        <v>11.9</v>
      </c>
      <c r="AA32" s="59">
        <v>14.3</v>
      </c>
    </row>
    <row r="33" spans="2:27" x14ac:dyDescent="0.25">
      <c r="B33" s="144" t="s">
        <v>181</v>
      </c>
      <c r="C33" s="13">
        <v>10.9</v>
      </c>
      <c r="D33" s="13">
        <v>35.9</v>
      </c>
      <c r="E33" s="47" t="s">
        <v>40</v>
      </c>
      <c r="F33" s="47" t="s">
        <v>40</v>
      </c>
      <c r="G33" s="47" t="s">
        <v>40</v>
      </c>
      <c r="H33" s="47" t="s">
        <v>40</v>
      </c>
      <c r="I33" s="47" t="s">
        <v>40</v>
      </c>
      <c r="J33" s="47" t="s">
        <v>40</v>
      </c>
      <c r="K33" s="47" t="s">
        <v>40</v>
      </c>
      <c r="L33" s="47" t="s">
        <v>40</v>
      </c>
      <c r="M33" s="47" t="s">
        <v>40</v>
      </c>
      <c r="N33" s="47" t="s">
        <v>40</v>
      </c>
      <c r="O33" s="47" t="s">
        <v>40</v>
      </c>
      <c r="P33" s="47" t="s">
        <v>40</v>
      </c>
      <c r="Q33" s="47" t="s">
        <v>40</v>
      </c>
      <c r="R33" s="47" t="s">
        <v>40</v>
      </c>
      <c r="S33" s="47" t="s">
        <v>40</v>
      </c>
      <c r="T33" s="47" t="s">
        <v>40</v>
      </c>
      <c r="U33" s="47" t="s">
        <v>40</v>
      </c>
      <c r="V33" s="47" t="s">
        <v>40</v>
      </c>
      <c r="W33" s="47" t="s">
        <v>40</v>
      </c>
      <c r="X33" s="47" t="s">
        <v>40</v>
      </c>
      <c r="Y33" s="47" t="s">
        <v>40</v>
      </c>
      <c r="Z33" s="47" t="s">
        <v>40</v>
      </c>
      <c r="AA33" s="47" t="s">
        <v>40</v>
      </c>
    </row>
    <row r="34" spans="2:27" x14ac:dyDescent="0.25">
      <c r="B34" s="38"/>
      <c r="P34" s="45"/>
      <c r="Q34" s="45"/>
      <c r="R34" s="45"/>
      <c r="S34" s="45"/>
      <c r="T34" s="23"/>
      <c r="U34" s="23"/>
    </row>
    <row r="35" spans="2:27" x14ac:dyDescent="0.25">
      <c r="M35" s="13" t="s">
        <v>139</v>
      </c>
      <c r="P35"/>
      <c r="Q35"/>
      <c r="R35"/>
      <c r="S35"/>
      <c r="T35" s="26"/>
      <c r="U35" s="26"/>
    </row>
    <row r="36" spans="2:27" x14ac:dyDescent="0.25">
      <c r="B36" s="38"/>
      <c r="P36" s="11"/>
      <c r="Q36" s="11"/>
      <c r="R36" s="11"/>
      <c r="S36" s="11"/>
      <c r="T36" s="7"/>
      <c r="U36" s="7"/>
    </row>
    <row r="37" spans="2:27" x14ac:dyDescent="0.25">
      <c r="B37" s="38"/>
      <c r="P37" s="11"/>
      <c r="Q37" s="11"/>
      <c r="R37" s="11"/>
      <c r="S37" s="11"/>
      <c r="T37" s="7"/>
      <c r="U37" s="7"/>
    </row>
    <row r="38" spans="2:27" x14ac:dyDescent="0.25">
      <c r="B38" s="38"/>
      <c r="P38" s="45"/>
      <c r="Q38" s="45"/>
      <c r="R38" s="45"/>
      <c r="S38" s="45"/>
      <c r="T38" s="23"/>
      <c r="U38" s="23"/>
    </row>
    <row r="39" spans="2:27" x14ac:dyDescent="0.25">
      <c r="P39"/>
      <c r="Q39"/>
      <c r="R39"/>
      <c r="S39"/>
      <c r="T39" s="26"/>
      <c r="U39" s="26"/>
    </row>
    <row r="40" spans="2:27" x14ac:dyDescent="0.25">
      <c r="P40"/>
      <c r="Q40"/>
      <c r="R40"/>
      <c r="S40"/>
      <c r="T40" s="26"/>
      <c r="U40" s="26"/>
    </row>
    <row r="41" spans="2:27" x14ac:dyDescent="0.25">
      <c r="P41"/>
      <c r="Q41"/>
      <c r="R41"/>
      <c r="S41"/>
      <c r="T41" s="26"/>
      <c r="U41" s="26"/>
    </row>
    <row r="42" spans="2:27" x14ac:dyDescent="0.25">
      <c r="B42" s="38"/>
      <c r="P42"/>
      <c r="Q42"/>
      <c r="R42"/>
      <c r="S42"/>
      <c r="T42" s="26"/>
      <c r="U42" s="26"/>
    </row>
    <row r="43" spans="2:27" x14ac:dyDescent="0.25">
      <c r="B43" s="38"/>
      <c r="P43"/>
      <c r="Q43"/>
      <c r="R43"/>
      <c r="S43"/>
      <c r="T43" s="26"/>
      <c r="U43" s="26"/>
    </row>
    <row r="44" spans="2:27" x14ac:dyDescent="0.25">
      <c r="P44" s="11"/>
      <c r="Q44" s="11"/>
      <c r="R44" s="11"/>
      <c r="S44" s="11"/>
      <c r="T44" s="7"/>
      <c r="U44" s="7"/>
    </row>
    <row r="45" spans="2:27" x14ac:dyDescent="0.25">
      <c r="P45" s="11"/>
      <c r="Q45" s="11"/>
      <c r="R45" s="11"/>
      <c r="S45" s="11"/>
      <c r="T45" s="7"/>
      <c r="U45" s="7"/>
    </row>
    <row r="46" spans="2:27" x14ac:dyDescent="0.25">
      <c r="P46" s="11"/>
      <c r="Q46" s="11"/>
      <c r="R46" s="11"/>
      <c r="S46" s="11"/>
      <c r="T46" s="7"/>
      <c r="U46" s="7"/>
    </row>
    <row r="47" spans="2:27" x14ac:dyDescent="0.25">
      <c r="P47" s="11"/>
      <c r="Q47" s="11"/>
      <c r="R47" s="11"/>
      <c r="S47" s="11"/>
      <c r="T47" s="7"/>
      <c r="U47" s="7"/>
    </row>
    <row r="48" spans="2:27" x14ac:dyDescent="0.25">
      <c r="B48" s="38"/>
      <c r="P48" s="45"/>
      <c r="Q48" s="45"/>
      <c r="R48" s="45"/>
      <c r="S48" s="45"/>
      <c r="T48" s="23"/>
      <c r="U48" s="23"/>
    </row>
    <row r="49" spans="2:21" x14ac:dyDescent="0.25">
      <c r="P49" s="11"/>
      <c r="Q49" s="11"/>
      <c r="R49" s="11"/>
      <c r="S49" s="11"/>
      <c r="T49" s="7"/>
      <c r="U49" s="7"/>
    </row>
    <row r="50" spans="2:21" x14ac:dyDescent="0.25">
      <c r="B50" s="38"/>
      <c r="P50" s="45"/>
      <c r="Q50" s="45"/>
      <c r="R50" s="45"/>
      <c r="S50" s="45"/>
      <c r="T50" s="23"/>
      <c r="U50" s="23"/>
    </row>
    <row r="51" spans="2:21" x14ac:dyDescent="0.25">
      <c r="P51"/>
      <c r="Q51"/>
      <c r="R51"/>
      <c r="S51"/>
      <c r="T51" s="26"/>
      <c r="U51" s="26"/>
    </row>
    <row r="52" spans="2:21" x14ac:dyDescent="0.25">
      <c r="P52"/>
      <c r="Q52"/>
      <c r="R52"/>
      <c r="S52"/>
      <c r="T52" s="26"/>
      <c r="U52" s="26"/>
    </row>
    <row r="53" spans="2:21" x14ac:dyDescent="0.25">
      <c r="B53" s="38"/>
      <c r="P53"/>
      <c r="Q53"/>
      <c r="R53"/>
      <c r="S53"/>
      <c r="T53" s="26"/>
      <c r="U53" s="26"/>
    </row>
    <row r="54" spans="2:21" x14ac:dyDescent="0.25">
      <c r="B54" s="38"/>
      <c r="P54"/>
      <c r="Q54"/>
      <c r="R54"/>
      <c r="S54"/>
      <c r="T54" s="26"/>
      <c r="U54" s="26"/>
    </row>
    <row r="55" spans="2:21" x14ac:dyDescent="0.25">
      <c r="P55" s="11"/>
      <c r="Q55" s="11"/>
      <c r="R55" s="11"/>
      <c r="S55" s="11"/>
      <c r="T55" s="7"/>
      <c r="U55" s="7"/>
    </row>
    <row r="56" spans="2:21" x14ac:dyDescent="0.25">
      <c r="P56" s="11"/>
      <c r="Q56" s="11"/>
      <c r="R56" s="11"/>
      <c r="S56" s="11"/>
      <c r="T56" s="7"/>
      <c r="U56" s="7"/>
    </row>
    <row r="57" spans="2:21" x14ac:dyDescent="0.25">
      <c r="P57" s="11"/>
      <c r="Q57" s="11"/>
      <c r="R57" s="11"/>
      <c r="S57" s="11"/>
      <c r="T57" s="7"/>
      <c r="U57" s="7"/>
    </row>
    <row r="58" spans="2:21" x14ac:dyDescent="0.25">
      <c r="P58" s="11"/>
      <c r="Q58" s="11"/>
      <c r="R58" s="11"/>
      <c r="S58" s="11"/>
      <c r="T58" s="7"/>
      <c r="U58" s="7"/>
    </row>
    <row r="59" spans="2:21" x14ac:dyDescent="0.25">
      <c r="P59" s="11"/>
      <c r="Q59" s="11"/>
      <c r="R59" s="11"/>
      <c r="S59" s="11"/>
      <c r="T59" s="56"/>
      <c r="U59" s="56"/>
    </row>
    <row r="60" spans="2:21" x14ac:dyDescent="0.25">
      <c r="P60" s="11"/>
      <c r="Q60" s="11"/>
      <c r="R60" s="11"/>
      <c r="S60" s="11"/>
      <c r="T60" s="7"/>
      <c r="U60" s="7"/>
    </row>
    <row r="61" spans="2:21" x14ac:dyDescent="0.25">
      <c r="B61" s="38"/>
      <c r="P61" s="45"/>
      <c r="Q61" s="45"/>
      <c r="R61" s="45"/>
      <c r="S61" s="45"/>
      <c r="T61" s="23"/>
      <c r="U61" s="23"/>
    </row>
    <row r="62" spans="2:21" x14ac:dyDescent="0.25">
      <c r="P62"/>
      <c r="Q62"/>
      <c r="R62"/>
      <c r="S62"/>
      <c r="T62" s="26"/>
      <c r="U62" s="26"/>
    </row>
    <row r="63" spans="2:21" x14ac:dyDescent="0.25">
      <c r="B63" s="38"/>
      <c r="P63"/>
      <c r="Q63"/>
      <c r="R63"/>
      <c r="S63"/>
      <c r="T63" s="26"/>
      <c r="U63" s="26"/>
    </row>
    <row r="64" spans="2:21" x14ac:dyDescent="0.25">
      <c r="P64" s="11"/>
      <c r="Q64" s="11"/>
      <c r="R64" s="11"/>
      <c r="S64" s="11"/>
      <c r="T64" s="57"/>
      <c r="U64" s="57"/>
    </row>
    <row r="65" spans="2:21" x14ac:dyDescent="0.25">
      <c r="P65" s="11"/>
      <c r="Q65" s="11"/>
      <c r="R65" s="11"/>
      <c r="S65" s="11"/>
      <c r="T65" s="57"/>
      <c r="U65" s="57"/>
    </row>
    <row r="66" spans="2:21" x14ac:dyDescent="0.25">
      <c r="P66" s="11"/>
      <c r="Q66" s="11"/>
      <c r="R66" s="11"/>
      <c r="S66" s="11"/>
      <c r="T66" s="58"/>
      <c r="U66" s="58"/>
    </row>
    <row r="67" spans="2:21" x14ac:dyDescent="0.25">
      <c r="P67" s="11"/>
      <c r="Q67" s="11"/>
      <c r="R67" s="11"/>
      <c r="S67" s="11"/>
      <c r="T67" s="58"/>
      <c r="U67" s="58"/>
    </row>
    <row r="68" spans="2:21" x14ac:dyDescent="0.25">
      <c r="P68" s="11"/>
      <c r="Q68" s="11"/>
      <c r="R68" s="11"/>
      <c r="S68" s="11"/>
      <c r="T68" s="58"/>
      <c r="U68" s="58"/>
    </row>
    <row r="69" spans="2:21" x14ac:dyDescent="0.25">
      <c r="P69" s="11"/>
      <c r="Q69" s="11"/>
      <c r="R69" s="11"/>
      <c r="S69" s="11"/>
      <c r="T69" s="58"/>
      <c r="U69" s="58"/>
    </row>
    <row r="70" spans="2:21" x14ac:dyDescent="0.25">
      <c r="P70" s="11"/>
      <c r="Q70" s="11"/>
      <c r="R70" s="11"/>
      <c r="S70" s="11"/>
      <c r="T70" s="58"/>
      <c r="U70" s="58"/>
    </row>
    <row r="71" spans="2:21" x14ac:dyDescent="0.25">
      <c r="P71" s="11"/>
      <c r="Q71" s="11"/>
      <c r="R71" s="11"/>
      <c r="S71" s="11"/>
      <c r="T71" s="58"/>
      <c r="U71" s="58"/>
    </row>
    <row r="72" spans="2:21" x14ac:dyDescent="0.25">
      <c r="B72" s="38"/>
      <c r="P72" s="45"/>
      <c r="Q72" s="45"/>
      <c r="R72" s="45"/>
      <c r="S72" s="45"/>
      <c r="T72" s="23"/>
      <c r="U72" s="23"/>
    </row>
    <row r="73" spans="2:21" x14ac:dyDescent="0.25">
      <c r="P73"/>
      <c r="Q73"/>
      <c r="R73"/>
      <c r="S73"/>
      <c r="T73" s="26"/>
      <c r="U73" s="26"/>
    </row>
    <row r="74" spans="2:21" x14ac:dyDescent="0.25">
      <c r="B74" s="38"/>
      <c r="P74" s="45"/>
      <c r="Q74" s="45"/>
      <c r="R74" s="45"/>
      <c r="S74" s="45"/>
      <c r="T74" s="23"/>
      <c r="U74" s="23"/>
    </row>
    <row r="75" spans="2:21" x14ac:dyDescent="0.25">
      <c r="P75"/>
      <c r="Q75"/>
      <c r="R75"/>
      <c r="S75"/>
      <c r="T75" s="26"/>
      <c r="U75" s="26"/>
    </row>
    <row r="76" spans="2:21" x14ac:dyDescent="0.25">
      <c r="B76" s="38"/>
      <c r="P76" s="45"/>
      <c r="Q76" s="45"/>
      <c r="R76" s="45"/>
      <c r="S76" s="45"/>
      <c r="T76" s="23"/>
      <c r="U76" s="23"/>
    </row>
    <row r="77" spans="2:21" x14ac:dyDescent="0.25">
      <c r="P77"/>
      <c r="Q77"/>
      <c r="R77"/>
    </row>
  </sheetData>
  <mergeCells count="7">
    <mergeCell ref="D3:G3"/>
    <mergeCell ref="B12:B13"/>
    <mergeCell ref="T3:W3"/>
    <mergeCell ref="X3:AA3"/>
    <mergeCell ref="P3:S3"/>
    <mergeCell ref="L3:O3"/>
    <mergeCell ref="H3:K3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8C95D-23F1-4682-8E20-E4702C028FA1}">
  <sheetPr codeName="Sheet6"/>
  <dimension ref="B1:AA77"/>
  <sheetViews>
    <sheetView showGridLines="0" topLeftCell="A28" workbookViewId="0">
      <selection activeCell="I37" sqref="I37"/>
    </sheetView>
  </sheetViews>
  <sheetFormatPr defaultColWidth="8.5703125" defaultRowHeight="15" x14ac:dyDescent="0.25"/>
  <cols>
    <col min="1" max="1" width="17.5703125" customWidth="1"/>
    <col min="2" max="2" width="58.140625" style="13" customWidth="1"/>
    <col min="3" max="3" width="8.5703125" style="1"/>
    <col min="4" max="6" width="8.5703125" style="5"/>
    <col min="7" max="21" width="8.5703125" style="1"/>
    <col min="26" max="27" width="8.5703125" style="13"/>
  </cols>
  <sheetData>
    <row r="1" spans="2:27" ht="45" customHeight="1" x14ac:dyDescent="0.25"/>
    <row r="2" spans="2:27" s="18" customFormat="1" ht="21" x14ac:dyDescent="0.35">
      <c r="B2" s="27" t="s">
        <v>46</v>
      </c>
      <c r="C2" s="2"/>
      <c r="D2" s="20"/>
      <c r="E2" s="20"/>
      <c r="F2" s="2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Z2" s="27"/>
      <c r="AA2" s="27"/>
    </row>
    <row r="3" spans="2:27" x14ac:dyDescent="0.25">
      <c r="B3" s="88" t="s">
        <v>68</v>
      </c>
      <c r="C3" s="150">
        <v>2025</v>
      </c>
      <c r="D3" s="154">
        <v>2024</v>
      </c>
      <c r="E3" s="157"/>
      <c r="F3" s="157"/>
      <c r="G3" s="157"/>
      <c r="H3" s="154">
        <v>2023</v>
      </c>
      <c r="I3" s="157">
        <v>2023</v>
      </c>
      <c r="J3" s="157"/>
      <c r="K3" s="157"/>
      <c r="L3" s="154">
        <v>2022</v>
      </c>
      <c r="M3" s="157"/>
      <c r="N3" s="157"/>
      <c r="O3" s="157"/>
      <c r="P3" s="154">
        <v>2021</v>
      </c>
      <c r="Q3" s="157"/>
      <c r="R3" s="157"/>
      <c r="S3" s="157"/>
      <c r="T3" s="154">
        <v>2020</v>
      </c>
      <c r="U3" s="157"/>
      <c r="V3" s="157"/>
      <c r="W3" s="157"/>
      <c r="X3" s="154">
        <v>2019</v>
      </c>
      <c r="Y3" s="157"/>
      <c r="Z3" s="157"/>
      <c r="AA3" s="157"/>
    </row>
    <row r="4" spans="2:27" x14ac:dyDescent="0.25">
      <c r="B4" s="86" t="s">
        <v>12</v>
      </c>
      <c r="C4" s="19" t="s">
        <v>70</v>
      </c>
      <c r="D4" s="9" t="s">
        <v>71</v>
      </c>
      <c r="E4" s="9" t="s">
        <v>72</v>
      </c>
      <c r="F4" s="9" t="s">
        <v>69</v>
      </c>
      <c r="G4" s="19" t="s">
        <v>70</v>
      </c>
      <c r="H4" s="19" t="s">
        <v>71</v>
      </c>
      <c r="I4" s="19" t="s">
        <v>72</v>
      </c>
      <c r="J4" s="9" t="s">
        <v>69</v>
      </c>
      <c r="K4" s="19" t="s">
        <v>70</v>
      </c>
      <c r="L4" s="19" t="s">
        <v>71</v>
      </c>
      <c r="M4" s="19" t="s">
        <v>72</v>
      </c>
      <c r="N4" s="9" t="s">
        <v>69</v>
      </c>
      <c r="O4" s="19" t="s">
        <v>70</v>
      </c>
      <c r="P4" s="19" t="s">
        <v>71</v>
      </c>
      <c r="Q4" s="19" t="s">
        <v>72</v>
      </c>
      <c r="R4" s="9" t="s">
        <v>69</v>
      </c>
      <c r="S4" s="19" t="s">
        <v>70</v>
      </c>
      <c r="T4" s="19" t="s">
        <v>71</v>
      </c>
      <c r="U4" s="19" t="s">
        <v>72</v>
      </c>
      <c r="V4" s="19" t="s">
        <v>69</v>
      </c>
      <c r="W4" s="19" t="s">
        <v>70</v>
      </c>
      <c r="X4" s="19" t="s">
        <v>71</v>
      </c>
      <c r="Y4" s="19" t="s">
        <v>72</v>
      </c>
      <c r="Z4" s="9" t="s">
        <v>69</v>
      </c>
      <c r="AA4" s="9" t="s">
        <v>70</v>
      </c>
    </row>
    <row r="5" spans="2:27" x14ac:dyDescent="0.25">
      <c r="C5" s="25"/>
      <c r="D5" s="30"/>
      <c r="E5" s="30"/>
      <c r="F5" s="30"/>
      <c r="G5" s="25"/>
      <c r="H5" s="25"/>
      <c r="I5" s="25"/>
      <c r="J5" s="25"/>
      <c r="K5" s="25"/>
      <c r="L5" s="25"/>
      <c r="M5" s="25"/>
      <c r="N5" s="25"/>
      <c r="O5" s="25"/>
      <c r="P5" s="30"/>
      <c r="Q5" s="30"/>
      <c r="R5" s="30"/>
      <c r="S5" s="25"/>
      <c r="T5" s="25"/>
      <c r="U5" s="25"/>
      <c r="V5" s="25"/>
      <c r="W5" s="25"/>
      <c r="X5" s="25"/>
      <c r="Y5" s="25"/>
      <c r="Z5" s="30"/>
      <c r="AA5" s="30"/>
    </row>
    <row r="6" spans="2:27" x14ac:dyDescent="0.25">
      <c r="U6" s="24"/>
      <c r="V6" s="62"/>
    </row>
    <row r="7" spans="2:27" ht="15.75" x14ac:dyDescent="0.25">
      <c r="B7" s="38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63"/>
      <c r="V7" s="62"/>
    </row>
    <row r="8" spans="2:27" x14ac:dyDescent="0.25">
      <c r="B8" s="13" t="s">
        <v>3</v>
      </c>
      <c r="C8" s="6">
        <v>0.3</v>
      </c>
      <c r="D8" s="6">
        <v>20</v>
      </c>
      <c r="E8" s="6">
        <v>20.6</v>
      </c>
      <c r="F8" s="6">
        <v>16</v>
      </c>
      <c r="G8" s="6">
        <v>2.6</v>
      </c>
      <c r="H8" s="6">
        <v>33.5</v>
      </c>
      <c r="I8" s="6">
        <v>27.7</v>
      </c>
      <c r="J8" s="6">
        <v>23.9</v>
      </c>
      <c r="K8" s="6">
        <v>9.8000000000000007</v>
      </c>
      <c r="L8" s="6">
        <v>68</v>
      </c>
      <c r="M8" s="6">
        <v>78.7</v>
      </c>
      <c r="N8" s="6">
        <v>57.6</v>
      </c>
      <c r="O8" s="6">
        <v>21.8</v>
      </c>
      <c r="P8" s="6">
        <v>67.8</v>
      </c>
      <c r="Q8" s="6">
        <v>54</v>
      </c>
      <c r="R8" s="11">
        <v>29.1</v>
      </c>
      <c r="S8" s="6">
        <v>6.8</v>
      </c>
      <c r="T8" s="6">
        <v>39.5</v>
      </c>
      <c r="U8" s="64">
        <v>29</v>
      </c>
      <c r="V8" s="64">
        <v>18.399999999999999</v>
      </c>
      <c r="W8" s="6">
        <v>6.5</v>
      </c>
      <c r="X8" s="6">
        <v>20.3</v>
      </c>
      <c r="Y8" s="11">
        <v>19.2</v>
      </c>
      <c r="Z8" s="6">
        <v>13.5</v>
      </c>
      <c r="AA8" s="6">
        <v>4.5</v>
      </c>
    </row>
    <row r="9" spans="2:27" x14ac:dyDescent="0.25">
      <c r="B9" s="13" t="s">
        <v>47</v>
      </c>
      <c r="C9" s="6">
        <v>17.600000000000001</v>
      </c>
      <c r="D9" s="6">
        <v>66.5</v>
      </c>
      <c r="E9" s="6">
        <v>48.3</v>
      </c>
      <c r="F9" s="6">
        <v>30.4</v>
      </c>
      <c r="G9" s="6">
        <v>15.3</v>
      </c>
      <c r="H9" s="6">
        <v>71.599999999999994</v>
      </c>
      <c r="I9" s="6">
        <v>55.2</v>
      </c>
      <c r="J9" s="6">
        <v>33.1</v>
      </c>
      <c r="K9" s="6">
        <v>17.399999999999999</v>
      </c>
      <c r="L9" s="6">
        <v>50.5</v>
      </c>
      <c r="M9" s="6">
        <v>20.100000000000001</v>
      </c>
      <c r="N9" s="6">
        <v>8.1</v>
      </c>
      <c r="O9" s="6">
        <v>9.1999999999999993</v>
      </c>
      <c r="P9" s="6">
        <v>32.5</v>
      </c>
      <c r="Q9" s="6">
        <v>22.1</v>
      </c>
      <c r="R9" s="11">
        <v>15.5</v>
      </c>
      <c r="S9" s="6">
        <v>8.1</v>
      </c>
      <c r="T9" s="6">
        <v>19.100000000000001</v>
      </c>
      <c r="U9" s="64">
        <v>15.5</v>
      </c>
      <c r="V9" s="64">
        <v>9.6999999999999993</v>
      </c>
      <c r="W9" s="6">
        <v>7</v>
      </c>
      <c r="X9" s="6">
        <v>26.9</v>
      </c>
      <c r="Y9" s="11">
        <v>19.3</v>
      </c>
      <c r="Z9" s="6">
        <v>13.1</v>
      </c>
      <c r="AA9" s="6">
        <v>6.6</v>
      </c>
    </row>
    <row r="10" spans="2:27" x14ac:dyDescent="0.25">
      <c r="B10" s="13" t="s">
        <v>73</v>
      </c>
      <c r="C10" s="6">
        <v>-10.5</v>
      </c>
      <c r="D10" s="6">
        <v>-42.2</v>
      </c>
      <c r="E10" s="6">
        <v>-30.8</v>
      </c>
      <c r="F10" s="6">
        <v>-19.3</v>
      </c>
      <c r="G10" s="6">
        <v>-10.199999999999999</v>
      </c>
      <c r="H10" s="6">
        <v>-22.8</v>
      </c>
      <c r="I10" s="6">
        <v>-12.1</v>
      </c>
      <c r="J10" s="6">
        <v>-1.5</v>
      </c>
      <c r="K10" s="6">
        <v>-10</v>
      </c>
      <c r="L10" s="6">
        <v>-16.399999999999999</v>
      </c>
      <c r="M10" s="6">
        <v>-11.1</v>
      </c>
      <c r="N10" s="6">
        <v>-7.6</v>
      </c>
      <c r="O10" s="6">
        <v>-2.9</v>
      </c>
      <c r="P10" s="6">
        <v>-17.399999999999999</v>
      </c>
      <c r="Q10" s="6">
        <v>-13.9</v>
      </c>
      <c r="R10" s="11">
        <v>-6</v>
      </c>
      <c r="S10" s="6">
        <v>-3.1</v>
      </c>
      <c r="T10" s="6">
        <v>-10.1</v>
      </c>
      <c r="U10" s="64">
        <v>-6.5</v>
      </c>
      <c r="V10" s="64">
        <v>-4</v>
      </c>
      <c r="W10" s="6">
        <v>-1.9</v>
      </c>
      <c r="X10" s="6">
        <v>-10.1</v>
      </c>
      <c r="Y10" s="11">
        <v>-6.8</v>
      </c>
      <c r="Z10" s="6">
        <v>-4.5999999999999996</v>
      </c>
      <c r="AA10" s="6">
        <v>-1.8</v>
      </c>
    </row>
    <row r="11" spans="2:27" ht="15" customHeight="1" x14ac:dyDescent="0.25">
      <c r="B11" s="86" t="s">
        <v>48</v>
      </c>
      <c r="C11" s="44">
        <v>0.5</v>
      </c>
      <c r="D11" s="44">
        <v>-11.5</v>
      </c>
      <c r="E11" s="44">
        <v>-7.1</v>
      </c>
      <c r="F11" s="44">
        <v>-7</v>
      </c>
      <c r="G11" s="44">
        <v>-4.5</v>
      </c>
      <c r="H11" s="44">
        <v>-23.8</v>
      </c>
      <c r="I11" s="44">
        <v>-13.8</v>
      </c>
      <c r="J11" s="44">
        <v>-9.4</v>
      </c>
      <c r="K11" s="44">
        <v>-1.5</v>
      </c>
      <c r="L11" s="44">
        <v>-14.2</v>
      </c>
      <c r="M11" s="44">
        <v>-9.1999999999999993</v>
      </c>
      <c r="N11" s="44">
        <v>-8.6</v>
      </c>
      <c r="O11" s="44">
        <v>-2.2999999999999998</v>
      </c>
      <c r="P11" s="44">
        <v>-8.6999999999999993</v>
      </c>
      <c r="Q11" s="44">
        <v>-7</v>
      </c>
      <c r="R11" s="43">
        <v>-6.3</v>
      </c>
      <c r="S11" s="44">
        <v>-2</v>
      </c>
      <c r="T11" s="44">
        <v>-12</v>
      </c>
      <c r="U11" s="65">
        <v>-5.5</v>
      </c>
      <c r="V11" s="65">
        <v>-2.5</v>
      </c>
      <c r="W11" s="44">
        <v>-1.8</v>
      </c>
      <c r="X11" s="44">
        <v>-6.9</v>
      </c>
      <c r="Y11" s="43">
        <v>-5.2</v>
      </c>
      <c r="Z11" s="44">
        <v>-4.5999999999999996</v>
      </c>
      <c r="AA11" s="44">
        <v>-0.3</v>
      </c>
    </row>
    <row r="12" spans="2:27" ht="15" customHeight="1" x14ac:dyDescent="0.25">
      <c r="B12" s="156" t="s">
        <v>78</v>
      </c>
      <c r="C12" s="46">
        <v>7.8</v>
      </c>
      <c r="D12" s="46">
        <v>32.799999999999997</v>
      </c>
      <c r="E12" s="46">
        <v>30.9</v>
      </c>
      <c r="F12" s="46">
        <v>20.2</v>
      </c>
      <c r="G12" s="46">
        <v>3.2</v>
      </c>
      <c r="H12" s="46">
        <v>58.5</v>
      </c>
      <c r="I12" s="46">
        <v>56.9</v>
      </c>
      <c r="J12" s="46">
        <v>46.2</v>
      </c>
      <c r="K12" s="46">
        <v>15.7</v>
      </c>
      <c r="L12" s="46">
        <v>87.8</v>
      </c>
      <c r="M12" s="46">
        <v>78.5</v>
      </c>
      <c r="N12" s="46">
        <v>49.5</v>
      </c>
      <c r="O12" s="46">
        <v>25.8</v>
      </c>
      <c r="P12" s="46">
        <v>74.2</v>
      </c>
      <c r="Q12" s="46">
        <v>55.2</v>
      </c>
      <c r="R12" s="45">
        <v>32.299999999999997</v>
      </c>
      <c r="S12" s="46">
        <v>9.8000000000000007</v>
      </c>
      <c r="T12" s="46">
        <v>36.6</v>
      </c>
      <c r="U12" s="45">
        <v>32.4</v>
      </c>
      <c r="V12" s="45">
        <v>21.6</v>
      </c>
      <c r="W12" s="46">
        <v>9.8000000000000007</v>
      </c>
      <c r="X12" s="46">
        <v>30.200000000000003</v>
      </c>
      <c r="Y12" s="45">
        <v>26.4</v>
      </c>
      <c r="Z12" s="46">
        <v>17.3</v>
      </c>
      <c r="AA12" s="46">
        <v>8.9</v>
      </c>
    </row>
    <row r="13" spans="2:27" x14ac:dyDescent="0.25">
      <c r="B13" s="156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/>
      <c r="S13" s="13"/>
      <c r="T13" s="13"/>
      <c r="U13" s="62"/>
      <c r="V13" s="62"/>
      <c r="W13" s="13"/>
      <c r="X13" s="26"/>
    </row>
    <row r="14" spans="2:27" x14ac:dyDescent="0.25">
      <c r="B14" s="86" t="s">
        <v>154</v>
      </c>
      <c r="C14" s="44">
        <v>-18.5</v>
      </c>
      <c r="D14" s="44">
        <v>52.4</v>
      </c>
      <c r="E14" s="44">
        <v>20.9</v>
      </c>
      <c r="F14" s="44">
        <v>-17.5</v>
      </c>
      <c r="G14" s="44">
        <v>-23.4</v>
      </c>
      <c r="H14" s="44">
        <v>18</v>
      </c>
      <c r="I14" s="44">
        <v>-9.1999999999999993</v>
      </c>
      <c r="J14" s="44">
        <v>-12.7</v>
      </c>
      <c r="K14" s="44">
        <v>-8.3000000000000007</v>
      </c>
      <c r="L14" s="44">
        <v>-46.9</v>
      </c>
      <c r="M14" s="44">
        <v>-50.9</v>
      </c>
      <c r="N14" s="44">
        <v>-38.700000000000003</v>
      </c>
      <c r="O14" s="44">
        <v>-40</v>
      </c>
      <c r="P14" s="44">
        <v>-6.8</v>
      </c>
      <c r="Q14" s="44">
        <v>-22.3</v>
      </c>
      <c r="R14" s="43">
        <v>-30.6</v>
      </c>
      <c r="S14" s="44">
        <v>-9.5</v>
      </c>
      <c r="T14" s="44">
        <v>-3.4</v>
      </c>
      <c r="U14" s="66">
        <v>-19.100000000000001</v>
      </c>
      <c r="V14" s="65">
        <v>-19.100000000000001</v>
      </c>
      <c r="W14" s="44">
        <v>-14.7</v>
      </c>
      <c r="X14" s="44">
        <v>5.7</v>
      </c>
      <c r="Y14" s="43">
        <v>-10.1</v>
      </c>
      <c r="Z14" s="44">
        <v>-23.8</v>
      </c>
      <c r="AA14" s="44">
        <v>-23</v>
      </c>
    </row>
    <row r="15" spans="2:27" x14ac:dyDescent="0.25">
      <c r="B15" s="52" t="s">
        <v>74</v>
      </c>
      <c r="C15" s="46">
        <v>-10.7</v>
      </c>
      <c r="D15" s="46">
        <v>85.2</v>
      </c>
      <c r="E15" s="46">
        <v>51.8</v>
      </c>
      <c r="F15" s="46">
        <v>2.8</v>
      </c>
      <c r="G15" s="46">
        <v>-20.2</v>
      </c>
      <c r="H15" s="46">
        <v>76.5</v>
      </c>
      <c r="I15" s="46">
        <v>47.7</v>
      </c>
      <c r="J15" s="46">
        <v>33.5</v>
      </c>
      <c r="K15" s="46">
        <v>7.4</v>
      </c>
      <c r="L15" s="46">
        <v>40.9</v>
      </c>
      <c r="M15" s="46">
        <v>27.6</v>
      </c>
      <c r="N15" s="46">
        <v>10.8</v>
      </c>
      <c r="O15" s="46">
        <v>-14.2</v>
      </c>
      <c r="P15" s="46">
        <v>67.400000000000006</v>
      </c>
      <c r="Q15" s="46">
        <v>32.9</v>
      </c>
      <c r="R15" s="45">
        <v>1.7</v>
      </c>
      <c r="S15" s="46">
        <v>0.3</v>
      </c>
      <c r="T15" s="46">
        <v>33.200000000000003</v>
      </c>
      <c r="U15" s="45">
        <v>13.3</v>
      </c>
      <c r="V15" s="45">
        <v>2.5</v>
      </c>
      <c r="W15" s="46">
        <v>-4.9000000000000004</v>
      </c>
      <c r="X15" s="45">
        <v>35.9</v>
      </c>
      <c r="Y15" s="45">
        <v>16.3</v>
      </c>
      <c r="Z15" s="46">
        <v>-6.5</v>
      </c>
      <c r="AA15" s="46">
        <v>-14.2</v>
      </c>
    </row>
    <row r="16" spans="2:27" x14ac:dyDescent="0.25">
      <c r="B16" s="38"/>
      <c r="C16" s="46"/>
      <c r="D16" s="46"/>
      <c r="E16" s="46"/>
      <c r="F16" s="46"/>
      <c r="G16" s="23"/>
      <c r="H16" s="46"/>
      <c r="I16" s="46"/>
      <c r="J16" s="46"/>
      <c r="K16" s="23"/>
      <c r="L16" s="46"/>
      <c r="M16" s="23"/>
      <c r="N16" s="23"/>
      <c r="O16" s="23"/>
      <c r="P16" s="46"/>
      <c r="Q16" s="46"/>
      <c r="R16" s="45"/>
      <c r="S16" s="23"/>
      <c r="T16" s="46"/>
      <c r="U16" s="23"/>
      <c r="V16" s="45"/>
      <c r="W16" s="46"/>
      <c r="X16" s="23"/>
      <c r="Y16" s="23"/>
      <c r="Z16" s="46"/>
      <c r="AA16" s="46"/>
    </row>
    <row r="17" spans="2:27" x14ac:dyDescent="0.25">
      <c r="B17" s="38"/>
      <c r="C17" s="13"/>
      <c r="D17" s="13"/>
      <c r="E17" s="13"/>
      <c r="F17" s="13"/>
      <c r="G17" s="26"/>
      <c r="H17" s="13"/>
      <c r="I17" s="13"/>
      <c r="J17" s="13"/>
      <c r="K17" s="26"/>
      <c r="L17" s="13"/>
      <c r="M17" s="26"/>
      <c r="N17" s="26"/>
      <c r="O17" s="26"/>
      <c r="P17" s="13"/>
      <c r="Q17" s="13"/>
      <c r="R17"/>
      <c r="S17" s="26"/>
      <c r="T17" s="13"/>
      <c r="U17" s="26"/>
      <c r="V17" s="62"/>
      <c r="W17" s="26"/>
      <c r="Y17" s="26"/>
    </row>
    <row r="18" spans="2:27" x14ac:dyDescent="0.25">
      <c r="B18" s="53" t="s">
        <v>75</v>
      </c>
      <c r="C18" s="47">
        <v>-9.4</v>
      </c>
      <c r="D18" s="6">
        <v>-32.5</v>
      </c>
      <c r="E18" s="6">
        <v>-23.4</v>
      </c>
      <c r="F18" s="6">
        <v>-16.5</v>
      </c>
      <c r="G18" s="6">
        <v>-8.6999999999999993</v>
      </c>
      <c r="H18" s="6">
        <v>-51.7</v>
      </c>
      <c r="I18" s="6">
        <v>-40.1</v>
      </c>
      <c r="J18" s="6">
        <v>-27.5</v>
      </c>
      <c r="K18" s="6">
        <v>-11.3</v>
      </c>
      <c r="L18" s="6">
        <v>-43.7</v>
      </c>
      <c r="M18" s="6">
        <v>-23.3</v>
      </c>
      <c r="N18" s="6">
        <v>-14.4</v>
      </c>
      <c r="O18" s="6">
        <v>-5.2</v>
      </c>
      <c r="P18" s="6">
        <v>-34.700000000000003</v>
      </c>
      <c r="Q18" s="6">
        <v>-22.6</v>
      </c>
      <c r="R18" s="11">
        <v>-15.4</v>
      </c>
      <c r="S18" s="6">
        <v>-6.9</v>
      </c>
      <c r="T18" s="6">
        <v>-26.6</v>
      </c>
      <c r="U18" s="11">
        <v>-11.5</v>
      </c>
      <c r="V18" s="11">
        <v>-6.6</v>
      </c>
      <c r="W18" s="6">
        <v>-3.2</v>
      </c>
      <c r="X18" s="6">
        <v>-14.3</v>
      </c>
      <c r="Y18" s="67">
        <v>-9.3000000000000007</v>
      </c>
      <c r="Z18" s="47">
        <v>-6.8</v>
      </c>
      <c r="AA18" s="47">
        <v>-3.4</v>
      </c>
    </row>
    <row r="19" spans="2:27" x14ac:dyDescent="0.25">
      <c r="B19" s="53" t="s">
        <v>76</v>
      </c>
      <c r="C19" s="47">
        <v>0</v>
      </c>
      <c r="D19" s="6">
        <v>40.6</v>
      </c>
      <c r="E19" s="47">
        <v>37.799999999999997</v>
      </c>
      <c r="F19" s="47">
        <v>37.6</v>
      </c>
      <c r="G19" s="47">
        <v>13.4</v>
      </c>
      <c r="H19" s="6">
        <v>48.7</v>
      </c>
      <c r="I19" s="47">
        <v>18.399999999999999</v>
      </c>
      <c r="J19" s="47">
        <v>18.3</v>
      </c>
      <c r="K19" s="47">
        <v>18</v>
      </c>
      <c r="L19" s="6">
        <v>92.8</v>
      </c>
      <c r="M19" s="47">
        <v>0.3</v>
      </c>
      <c r="N19" s="47">
        <v>0.3</v>
      </c>
      <c r="O19" s="47">
        <v>0.1</v>
      </c>
      <c r="P19" s="6">
        <v>4.7</v>
      </c>
      <c r="Q19" s="6">
        <v>0.2</v>
      </c>
      <c r="R19" s="11">
        <v>0.2</v>
      </c>
      <c r="S19" s="47">
        <v>0</v>
      </c>
      <c r="T19" s="6">
        <v>43.3</v>
      </c>
      <c r="U19" s="11">
        <v>16</v>
      </c>
      <c r="V19" s="11">
        <v>4.8</v>
      </c>
      <c r="W19" s="47">
        <v>0.5</v>
      </c>
      <c r="X19" s="67" t="s">
        <v>40</v>
      </c>
      <c r="Y19" s="67" t="s">
        <v>40</v>
      </c>
      <c r="Z19" s="47">
        <v>0</v>
      </c>
      <c r="AA19" s="47" t="s">
        <v>40</v>
      </c>
    </row>
    <row r="20" spans="2:27" x14ac:dyDescent="0.25">
      <c r="B20" s="54" t="s">
        <v>77</v>
      </c>
      <c r="C20" s="49">
        <v>-0.2</v>
      </c>
      <c r="D20" s="44">
        <v>-2.6</v>
      </c>
      <c r="E20" s="49">
        <v>-2.6</v>
      </c>
      <c r="F20" s="49">
        <v>-1.7</v>
      </c>
      <c r="G20" s="49" t="s">
        <v>40</v>
      </c>
      <c r="H20" s="44">
        <v>0</v>
      </c>
      <c r="I20" s="44">
        <v>-0.1</v>
      </c>
      <c r="J20" s="44">
        <v>-0.1</v>
      </c>
      <c r="K20" s="44">
        <v>-0.2</v>
      </c>
      <c r="L20" s="44">
        <v>-228.7</v>
      </c>
      <c r="M20" s="44">
        <v>-73.099999999999994</v>
      </c>
      <c r="N20" s="44">
        <v>-58.7</v>
      </c>
      <c r="O20" s="44">
        <v>-1.3</v>
      </c>
      <c r="P20" s="44">
        <v>-55.5</v>
      </c>
      <c r="Q20" s="44">
        <v>-22.4</v>
      </c>
      <c r="R20" s="43">
        <v>-7.9</v>
      </c>
      <c r="S20" s="44">
        <v>-0.3</v>
      </c>
      <c r="T20" s="44">
        <v>-14</v>
      </c>
      <c r="U20" s="43">
        <v>-14.1</v>
      </c>
      <c r="V20" s="43">
        <v>-11.8</v>
      </c>
      <c r="W20" s="44">
        <v>-8.1999999999999993</v>
      </c>
      <c r="X20" s="44">
        <v>-4.8</v>
      </c>
      <c r="Y20" s="48">
        <v>-2.5</v>
      </c>
      <c r="Z20" s="49">
        <v>-1.2</v>
      </c>
      <c r="AA20" s="49">
        <v>-0.4</v>
      </c>
    </row>
    <row r="21" spans="2:27" x14ac:dyDescent="0.25">
      <c r="B21" s="55" t="s">
        <v>49</v>
      </c>
      <c r="C21" s="59">
        <v>-9.5</v>
      </c>
      <c r="D21" s="46">
        <v>5.5</v>
      </c>
      <c r="E21" s="46">
        <v>11.8</v>
      </c>
      <c r="F21" s="46">
        <v>19.399999999999999</v>
      </c>
      <c r="G21" s="46">
        <v>4.7</v>
      </c>
      <c r="H21" s="46">
        <v>-3.1</v>
      </c>
      <c r="I21" s="46">
        <v>-21.7</v>
      </c>
      <c r="J21" s="46">
        <v>-9.3000000000000007</v>
      </c>
      <c r="K21" s="46">
        <v>6.5</v>
      </c>
      <c r="L21" s="46">
        <v>-179.7</v>
      </c>
      <c r="M21" s="46">
        <v>-96.2</v>
      </c>
      <c r="N21" s="46">
        <v>-72.8</v>
      </c>
      <c r="O21" s="46">
        <v>-6.4</v>
      </c>
      <c r="P21" s="46">
        <v>-85.5</v>
      </c>
      <c r="Q21" s="46">
        <v>-44.8</v>
      </c>
      <c r="R21" s="45">
        <v>-23.1</v>
      </c>
      <c r="S21" s="46">
        <v>-7.2</v>
      </c>
      <c r="T21" s="46">
        <v>2.7</v>
      </c>
      <c r="U21" s="45">
        <v>-9.6</v>
      </c>
      <c r="V21" s="45">
        <v>-13.6</v>
      </c>
      <c r="W21" s="46">
        <v>-10.9</v>
      </c>
      <c r="X21" s="45">
        <v>-19.100000000000001</v>
      </c>
      <c r="Y21" s="68">
        <v>-11.8</v>
      </c>
      <c r="Z21" s="59">
        <v>-7.9</v>
      </c>
      <c r="AA21" s="59">
        <v>-3.8</v>
      </c>
    </row>
    <row r="22" spans="2:27" x14ac:dyDescent="0.25">
      <c r="C22" s="29"/>
      <c r="D22" s="13"/>
      <c r="E22" s="13"/>
      <c r="F22" s="13"/>
      <c r="G22" s="26"/>
      <c r="H22" s="13"/>
      <c r="I22" s="13"/>
      <c r="J22" s="13"/>
      <c r="K22" s="26"/>
      <c r="L22" s="13"/>
      <c r="M22" s="26"/>
      <c r="N22" s="26"/>
      <c r="O22" s="26"/>
      <c r="P22" s="13"/>
      <c r="Q22" s="13"/>
      <c r="R22"/>
      <c r="S22" s="26"/>
      <c r="T22" s="13"/>
      <c r="U22" s="26"/>
      <c r="W22" s="13"/>
      <c r="Y22" s="60"/>
      <c r="Z22" s="29"/>
      <c r="AA22" s="29"/>
    </row>
    <row r="23" spans="2:27" x14ac:dyDescent="0.25">
      <c r="B23" s="53" t="s">
        <v>155</v>
      </c>
      <c r="C23" s="47">
        <v>15.8</v>
      </c>
      <c r="D23" s="6">
        <v>0</v>
      </c>
      <c r="E23" s="6">
        <v>0.5</v>
      </c>
      <c r="F23" s="6">
        <v>0.1</v>
      </c>
      <c r="G23" s="6">
        <v>1.8</v>
      </c>
      <c r="H23" s="6">
        <v>64.900000000000006</v>
      </c>
      <c r="I23" s="6">
        <v>76</v>
      </c>
      <c r="J23" s="6">
        <v>67.900000000000006</v>
      </c>
      <c r="K23" s="6">
        <v>68.900000000000006</v>
      </c>
      <c r="L23" s="6">
        <v>85</v>
      </c>
      <c r="M23" s="6">
        <v>7</v>
      </c>
      <c r="N23" s="6">
        <v>4.5999999999999996</v>
      </c>
      <c r="O23" s="6">
        <v>1.9</v>
      </c>
      <c r="P23" s="47">
        <v>248.2</v>
      </c>
      <c r="Q23" s="47">
        <v>157.69999999999999</v>
      </c>
      <c r="R23" s="67">
        <v>5.3</v>
      </c>
      <c r="S23" s="6">
        <v>11.3</v>
      </c>
      <c r="T23" s="6">
        <v>0.3</v>
      </c>
      <c r="U23" s="67">
        <v>16.600000000000001</v>
      </c>
      <c r="V23" s="67">
        <v>16.399999999999999</v>
      </c>
      <c r="W23" s="6">
        <v>16.399999999999999</v>
      </c>
      <c r="X23" s="11">
        <v>64.5</v>
      </c>
      <c r="Y23" s="67">
        <v>0.2</v>
      </c>
      <c r="Z23" s="47">
        <v>6.3</v>
      </c>
      <c r="AA23" s="47">
        <v>10.1</v>
      </c>
    </row>
    <row r="24" spans="2:27" x14ac:dyDescent="0.25">
      <c r="B24" s="53" t="s">
        <v>156</v>
      </c>
      <c r="C24" s="47">
        <v>-26.4</v>
      </c>
      <c r="D24" s="6">
        <v>-80.599999999999994</v>
      </c>
      <c r="E24" s="6">
        <v>-47.6</v>
      </c>
      <c r="F24" s="6">
        <v>-17.899999999999999</v>
      </c>
      <c r="G24" s="6">
        <v>-7.3</v>
      </c>
      <c r="H24" s="6">
        <v>-121.1</v>
      </c>
      <c r="I24" s="6">
        <v>-105.6</v>
      </c>
      <c r="J24" s="6">
        <v>-96.1</v>
      </c>
      <c r="K24" s="6">
        <v>-93.3</v>
      </c>
      <c r="L24" s="6">
        <v>-18.3</v>
      </c>
      <c r="M24" s="6">
        <v>-12.3</v>
      </c>
      <c r="N24" s="6">
        <v>-8.6</v>
      </c>
      <c r="O24" s="6">
        <v>-3.9</v>
      </c>
      <c r="P24" s="6">
        <v>-153.4</v>
      </c>
      <c r="Q24" s="6">
        <v>-148.80000000000001</v>
      </c>
      <c r="R24" s="11">
        <v>-5.7</v>
      </c>
      <c r="S24" s="6">
        <v>-2.8</v>
      </c>
      <c r="T24" s="6">
        <v>-49.4</v>
      </c>
      <c r="U24" s="67">
        <v>-46.6</v>
      </c>
      <c r="V24" s="11">
        <v>-23.1</v>
      </c>
      <c r="W24" s="6">
        <v>-6.9</v>
      </c>
      <c r="X24" s="11">
        <v>-48.3</v>
      </c>
      <c r="Y24" s="67">
        <v>-5.8</v>
      </c>
      <c r="Z24" s="47">
        <v>-2.8</v>
      </c>
      <c r="AA24" s="47">
        <v>-0.8</v>
      </c>
    </row>
    <row r="25" spans="2:27" x14ac:dyDescent="0.25">
      <c r="B25" s="53" t="s">
        <v>80</v>
      </c>
      <c r="C25" s="47">
        <v>-0.4</v>
      </c>
      <c r="D25" s="47">
        <v>-0.9</v>
      </c>
      <c r="E25" s="47">
        <v>-0.7</v>
      </c>
      <c r="F25" s="47">
        <v>-0.7</v>
      </c>
      <c r="G25" s="47" t="s">
        <v>40</v>
      </c>
      <c r="H25" s="47">
        <v>-1.3</v>
      </c>
      <c r="I25" s="47">
        <v>-0.6</v>
      </c>
      <c r="J25" s="47" t="s">
        <v>40</v>
      </c>
      <c r="K25" s="47" t="s">
        <v>40</v>
      </c>
      <c r="L25" s="6">
        <v>-20.8</v>
      </c>
      <c r="M25" s="47" t="s">
        <v>40</v>
      </c>
      <c r="N25" s="47" t="s">
        <v>40</v>
      </c>
      <c r="O25" s="47" t="s">
        <v>40</v>
      </c>
      <c r="P25" s="6">
        <v>-6.4</v>
      </c>
      <c r="Q25" s="6">
        <v>-6.4</v>
      </c>
      <c r="R25" s="11">
        <v>-6.4</v>
      </c>
      <c r="S25" s="47" t="s">
        <v>40</v>
      </c>
      <c r="T25" s="47" t="s">
        <v>40</v>
      </c>
      <c r="U25" s="47" t="s">
        <v>40</v>
      </c>
      <c r="V25" s="47" t="s">
        <v>40</v>
      </c>
      <c r="W25" s="47" t="s">
        <v>40</v>
      </c>
      <c r="X25" s="11">
        <v>-0.1</v>
      </c>
      <c r="Y25" s="47" t="s">
        <v>40</v>
      </c>
      <c r="Z25" s="47" t="s">
        <v>40</v>
      </c>
      <c r="AA25" s="47" t="s">
        <v>40</v>
      </c>
    </row>
    <row r="26" spans="2:27" x14ac:dyDescent="0.25">
      <c r="B26" s="54" t="s">
        <v>51</v>
      </c>
      <c r="C26" s="49" t="s">
        <v>40</v>
      </c>
      <c r="D26" s="49" t="s">
        <v>40</v>
      </c>
      <c r="E26" s="49" t="s">
        <v>40</v>
      </c>
      <c r="F26" s="49" t="s">
        <v>40</v>
      </c>
      <c r="G26" s="49" t="s">
        <v>40</v>
      </c>
      <c r="H26" s="49">
        <v>0.8</v>
      </c>
      <c r="I26" s="49">
        <v>0.8</v>
      </c>
      <c r="J26" s="49">
        <v>0.8</v>
      </c>
      <c r="K26" s="49">
        <v>0.8</v>
      </c>
      <c r="L26" s="49">
        <v>1</v>
      </c>
      <c r="M26" s="49">
        <v>1</v>
      </c>
      <c r="N26" s="49">
        <v>1</v>
      </c>
      <c r="O26" s="49">
        <v>1</v>
      </c>
      <c r="P26" s="44">
        <v>18.899999999999999</v>
      </c>
      <c r="Q26" s="44">
        <v>18.899999999999999</v>
      </c>
      <c r="R26" s="43">
        <v>18.899999999999999</v>
      </c>
      <c r="S26" s="49" t="s">
        <v>40</v>
      </c>
      <c r="T26" s="44">
        <v>8.4</v>
      </c>
      <c r="U26" s="48" t="s">
        <v>40</v>
      </c>
      <c r="V26" s="48" t="s">
        <v>40</v>
      </c>
      <c r="W26" s="49" t="s">
        <v>40</v>
      </c>
      <c r="X26" s="49" t="s">
        <v>40</v>
      </c>
      <c r="Y26" s="48" t="s">
        <v>40</v>
      </c>
      <c r="Z26" s="49" t="s">
        <v>40</v>
      </c>
      <c r="AA26" s="49" t="s">
        <v>40</v>
      </c>
    </row>
    <row r="27" spans="2:27" x14ac:dyDescent="0.25">
      <c r="B27" s="55" t="s">
        <v>50</v>
      </c>
      <c r="C27" s="59">
        <v>-11.1</v>
      </c>
      <c r="D27" s="46">
        <v>-81.5</v>
      </c>
      <c r="E27" s="46">
        <v>-47.8</v>
      </c>
      <c r="F27" s="46">
        <v>-18.5</v>
      </c>
      <c r="G27" s="46">
        <v>-5.5</v>
      </c>
      <c r="H27" s="46">
        <v>-56.7</v>
      </c>
      <c r="I27" s="46">
        <v>-29.4</v>
      </c>
      <c r="J27" s="46">
        <v>-27.4</v>
      </c>
      <c r="K27" s="46">
        <v>-23.6</v>
      </c>
      <c r="L27" s="46">
        <v>46.9</v>
      </c>
      <c r="M27" s="46">
        <v>-4.3</v>
      </c>
      <c r="N27" s="46">
        <v>-3</v>
      </c>
      <c r="O27" s="46">
        <v>-1</v>
      </c>
      <c r="P27" s="46">
        <v>107.3</v>
      </c>
      <c r="Q27" s="46">
        <v>21.4</v>
      </c>
      <c r="R27" s="45">
        <v>12.1</v>
      </c>
      <c r="S27" s="46">
        <v>8.5</v>
      </c>
      <c r="T27" s="46">
        <v>-40.72</v>
      </c>
      <c r="U27" s="45">
        <v>-30</v>
      </c>
      <c r="V27" s="45">
        <v>-6.7</v>
      </c>
      <c r="W27" s="46">
        <v>9.5</v>
      </c>
      <c r="X27" s="45">
        <v>16.100000000000001</v>
      </c>
      <c r="Y27" s="68">
        <v>-5.6</v>
      </c>
      <c r="Z27" s="59">
        <v>3.5</v>
      </c>
      <c r="AA27" s="59">
        <v>9.3000000000000007</v>
      </c>
    </row>
    <row r="28" spans="2:27" x14ac:dyDescent="0.25">
      <c r="B28" s="38"/>
      <c r="C28" s="29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/>
      <c r="S28" s="13"/>
      <c r="T28" s="13"/>
      <c r="U28" s="26"/>
      <c r="W28" s="13"/>
      <c r="Y28" s="61"/>
      <c r="Z28" s="29"/>
      <c r="AA28" s="29"/>
    </row>
    <row r="29" spans="2:27" x14ac:dyDescent="0.25">
      <c r="B29" s="38" t="s">
        <v>52</v>
      </c>
      <c r="C29" s="59">
        <v>-31.3</v>
      </c>
      <c r="D29" s="46">
        <v>9.1999999999999993</v>
      </c>
      <c r="E29" s="46">
        <v>15.8</v>
      </c>
      <c r="F29" s="46">
        <v>3.6</v>
      </c>
      <c r="G29" s="46">
        <v>-21</v>
      </c>
      <c r="H29" s="46">
        <v>16.7</v>
      </c>
      <c r="I29" s="46">
        <v>-3.5</v>
      </c>
      <c r="J29" s="46">
        <v>-3.3</v>
      </c>
      <c r="K29" s="46">
        <v>-9.6999999999999993</v>
      </c>
      <c r="L29" s="46">
        <v>-91.9</v>
      </c>
      <c r="M29" s="46">
        <v>-72.8</v>
      </c>
      <c r="N29" s="46">
        <v>-65</v>
      </c>
      <c r="O29" s="46">
        <v>-21.6</v>
      </c>
      <c r="P29" s="46">
        <v>89.2</v>
      </c>
      <c r="Q29" s="46">
        <v>9.4</v>
      </c>
      <c r="R29" s="45">
        <v>-9.3000000000000007</v>
      </c>
      <c r="S29" s="46">
        <v>1.6</v>
      </c>
      <c r="T29" s="46">
        <v>-4.8269999999999982</v>
      </c>
      <c r="U29" s="45">
        <v>-26.3</v>
      </c>
      <c r="V29" s="45">
        <v>-17.8</v>
      </c>
      <c r="W29" s="46">
        <v>-6.3</v>
      </c>
      <c r="X29" s="45">
        <v>32.9</v>
      </c>
      <c r="Y29" s="68">
        <v>-1.1000000000000001</v>
      </c>
      <c r="Z29" s="59">
        <v>-11</v>
      </c>
      <c r="AA29" s="59">
        <v>-8.6</v>
      </c>
    </row>
    <row r="30" spans="2:27" x14ac:dyDescent="0.25">
      <c r="B30" s="13" t="s">
        <v>53</v>
      </c>
      <c r="C30" s="47">
        <v>72.7</v>
      </c>
      <c r="D30" s="6">
        <v>63.6</v>
      </c>
      <c r="E30" s="6">
        <v>63.6</v>
      </c>
      <c r="F30" s="6">
        <v>63.6</v>
      </c>
      <c r="G30" s="6">
        <v>63.6</v>
      </c>
      <c r="H30" s="6">
        <v>47.5</v>
      </c>
      <c r="I30" s="6">
        <v>47.5</v>
      </c>
      <c r="J30" s="6">
        <v>47.5</v>
      </c>
      <c r="K30" s="6">
        <v>47.5</v>
      </c>
      <c r="L30" s="6">
        <v>142.30000000000001</v>
      </c>
      <c r="M30" s="6">
        <v>142.30000000000001</v>
      </c>
      <c r="N30" s="6">
        <v>142.30000000000001</v>
      </c>
      <c r="O30" s="6">
        <v>142.30000000000001</v>
      </c>
      <c r="P30" s="6">
        <v>51.4</v>
      </c>
      <c r="Q30" s="6">
        <v>51.4</v>
      </c>
      <c r="R30" s="11">
        <v>51.4</v>
      </c>
      <c r="S30" s="6">
        <v>51.4</v>
      </c>
      <c r="T30" s="6">
        <v>56.3</v>
      </c>
      <c r="U30" s="11">
        <v>56.3</v>
      </c>
      <c r="V30" s="11">
        <v>56.3</v>
      </c>
      <c r="W30" s="6">
        <v>56.6</v>
      </c>
      <c r="X30" s="11">
        <v>22.9</v>
      </c>
      <c r="Y30" s="67">
        <v>22.9</v>
      </c>
      <c r="Z30" s="47">
        <v>22.9</v>
      </c>
      <c r="AA30" s="47">
        <v>22.9</v>
      </c>
    </row>
    <row r="31" spans="2:27" x14ac:dyDescent="0.25">
      <c r="B31" s="86" t="s">
        <v>54</v>
      </c>
      <c r="C31" s="49">
        <v>-0.2</v>
      </c>
      <c r="D31" s="44">
        <v>-0.1</v>
      </c>
      <c r="E31" s="44">
        <v>-0.2</v>
      </c>
      <c r="F31" s="44">
        <v>0</v>
      </c>
      <c r="G31" s="44">
        <v>-0.1</v>
      </c>
      <c r="H31" s="44">
        <v>-0.6</v>
      </c>
      <c r="I31" s="44">
        <v>-1</v>
      </c>
      <c r="J31" s="44">
        <v>-1.6</v>
      </c>
      <c r="K31" s="44">
        <v>-1.3</v>
      </c>
      <c r="L31" s="44">
        <v>-2.9</v>
      </c>
      <c r="M31" s="44">
        <v>-2.4</v>
      </c>
      <c r="N31" s="44">
        <v>-1.5</v>
      </c>
      <c r="O31" s="44">
        <v>3.2</v>
      </c>
      <c r="P31" s="44">
        <v>1.7</v>
      </c>
      <c r="Q31" s="44">
        <v>0.1</v>
      </c>
      <c r="R31" s="43">
        <v>0.2</v>
      </c>
      <c r="S31" s="44">
        <v>0.5</v>
      </c>
      <c r="T31" s="44">
        <v>-0.1</v>
      </c>
      <c r="U31" s="43">
        <v>-0.6</v>
      </c>
      <c r="V31" s="43">
        <v>-0.5</v>
      </c>
      <c r="W31" s="44">
        <v>-2.5</v>
      </c>
      <c r="X31" s="43">
        <v>0.5</v>
      </c>
      <c r="Y31" s="48">
        <v>-0.2</v>
      </c>
      <c r="Z31" s="49">
        <v>0</v>
      </c>
      <c r="AA31" s="49">
        <v>0</v>
      </c>
    </row>
    <row r="32" spans="2:27" x14ac:dyDescent="0.25">
      <c r="B32" s="55" t="s">
        <v>55</v>
      </c>
      <c r="C32" s="59">
        <v>41.2</v>
      </c>
      <c r="D32" s="46">
        <v>72.7</v>
      </c>
      <c r="E32" s="46">
        <v>79.2</v>
      </c>
      <c r="F32" s="46">
        <v>67.2</v>
      </c>
      <c r="G32" s="46">
        <v>42.5</v>
      </c>
      <c r="H32" s="46">
        <v>63.6</v>
      </c>
      <c r="I32" s="46">
        <v>43.1</v>
      </c>
      <c r="J32" s="46">
        <v>42.6</v>
      </c>
      <c r="K32" s="46">
        <v>36.5</v>
      </c>
      <c r="L32" s="46">
        <v>47.5</v>
      </c>
      <c r="M32" s="46">
        <v>67.2</v>
      </c>
      <c r="N32" s="46">
        <v>75.900000000000006</v>
      </c>
      <c r="O32" s="46">
        <v>123.9</v>
      </c>
      <c r="P32" s="46">
        <v>142.30000000000001</v>
      </c>
      <c r="Q32" s="46">
        <v>61</v>
      </c>
      <c r="R32" s="45">
        <v>42.3</v>
      </c>
      <c r="S32" s="46">
        <v>53.5</v>
      </c>
      <c r="T32" s="46">
        <v>51.4</v>
      </c>
      <c r="U32" s="45">
        <v>29.4</v>
      </c>
      <c r="V32" s="45">
        <v>38</v>
      </c>
      <c r="W32" s="46">
        <v>47.5</v>
      </c>
      <c r="X32" s="45">
        <v>56.3</v>
      </c>
      <c r="Y32" s="68">
        <v>21.6</v>
      </c>
      <c r="Z32" s="59">
        <v>11.9</v>
      </c>
      <c r="AA32" s="59">
        <v>14.3</v>
      </c>
    </row>
    <row r="33" spans="2:25" x14ac:dyDescent="0.25">
      <c r="B33" s="144" t="s">
        <v>181</v>
      </c>
      <c r="C33" s="13">
        <v>10.9</v>
      </c>
      <c r="D33" s="6">
        <v>35.9</v>
      </c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11"/>
      <c r="Q33" s="11"/>
      <c r="R33" s="11"/>
      <c r="S33" s="6"/>
      <c r="T33" s="7"/>
      <c r="U33" s="7"/>
      <c r="V33" s="13"/>
      <c r="Y33" s="61"/>
    </row>
    <row r="34" spans="2:25" x14ac:dyDescent="0.25">
      <c r="B34" s="38"/>
      <c r="C34" s="45"/>
      <c r="D34" s="46"/>
      <c r="E34" s="46"/>
      <c r="F34" s="46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23"/>
      <c r="U34" s="23"/>
    </row>
    <row r="35" spans="2:25" x14ac:dyDescent="0.25">
      <c r="C35"/>
      <c r="D35" s="13"/>
      <c r="E35" s="13"/>
      <c r="F35" s="13"/>
      <c r="G35"/>
      <c r="H35"/>
      <c r="I35"/>
      <c r="J35"/>
      <c r="K35"/>
      <c r="L35"/>
      <c r="M35"/>
      <c r="N35"/>
      <c r="O35"/>
      <c r="P35"/>
      <c r="Q35"/>
      <c r="R35"/>
      <c r="S35"/>
      <c r="T35" s="26"/>
      <c r="U35" s="26"/>
    </row>
    <row r="36" spans="2:25" x14ac:dyDescent="0.25">
      <c r="B36" s="38"/>
      <c r="C36" s="11"/>
      <c r="D36" s="6"/>
      <c r="E36" s="6"/>
      <c r="F36" s="6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7"/>
      <c r="U36" s="7"/>
    </row>
    <row r="37" spans="2:25" x14ac:dyDescent="0.25">
      <c r="B37" s="38"/>
      <c r="C37" s="11"/>
      <c r="D37" s="6"/>
      <c r="E37" s="6"/>
      <c r="F37" s="6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7"/>
      <c r="U37" s="7"/>
    </row>
    <row r="38" spans="2:25" x14ac:dyDescent="0.25">
      <c r="B38" s="38"/>
      <c r="C38" s="45"/>
      <c r="D38" s="46"/>
      <c r="E38" s="46"/>
      <c r="F38" s="46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23"/>
      <c r="U38" s="23"/>
    </row>
    <row r="39" spans="2:25" x14ac:dyDescent="0.25">
      <c r="C39"/>
      <c r="D39" s="13"/>
      <c r="E39" s="13"/>
      <c r="F39" s="13"/>
      <c r="G39"/>
      <c r="H39"/>
      <c r="I39"/>
      <c r="J39"/>
      <c r="K39"/>
      <c r="L39"/>
      <c r="M39"/>
      <c r="N39"/>
      <c r="O39"/>
      <c r="P39"/>
      <c r="Q39"/>
      <c r="R39"/>
      <c r="S39"/>
      <c r="T39" s="26"/>
      <c r="U39" s="26"/>
    </row>
    <row r="40" spans="2:25" x14ac:dyDescent="0.25">
      <c r="C40"/>
      <c r="D40" s="13"/>
      <c r="E40" s="13"/>
      <c r="F40" s="13"/>
      <c r="G40"/>
      <c r="H40"/>
      <c r="I40"/>
      <c r="J40"/>
      <c r="K40"/>
      <c r="L40"/>
      <c r="M40"/>
      <c r="N40"/>
      <c r="O40"/>
      <c r="P40"/>
      <c r="Q40"/>
      <c r="R40"/>
      <c r="S40"/>
      <c r="T40" s="26"/>
      <c r="U40" s="26"/>
    </row>
    <row r="41" spans="2:25" x14ac:dyDescent="0.25">
      <c r="C41"/>
      <c r="D41" s="13"/>
      <c r="E41" s="13"/>
      <c r="F41" s="13"/>
      <c r="G41"/>
      <c r="H41"/>
      <c r="I41"/>
      <c r="J41"/>
      <c r="K41"/>
      <c r="L41"/>
      <c r="M41"/>
      <c r="N41"/>
      <c r="O41"/>
      <c r="P41"/>
      <c r="Q41"/>
      <c r="R41"/>
      <c r="S41"/>
      <c r="T41" s="26"/>
      <c r="U41" s="26"/>
    </row>
    <row r="42" spans="2:25" x14ac:dyDescent="0.25">
      <c r="B42" s="38"/>
      <c r="C42"/>
      <c r="D42" s="13"/>
      <c r="E42" s="13"/>
      <c r="F42" s="13"/>
      <c r="G42"/>
      <c r="H42"/>
      <c r="I42"/>
      <c r="J42"/>
      <c r="K42"/>
      <c r="L42"/>
      <c r="M42"/>
      <c r="N42"/>
      <c r="O42"/>
      <c r="P42"/>
      <c r="Q42"/>
      <c r="R42"/>
      <c r="S42"/>
      <c r="T42" s="26"/>
      <c r="U42" s="26"/>
    </row>
    <row r="43" spans="2:25" x14ac:dyDescent="0.25">
      <c r="B43" s="38"/>
      <c r="C43"/>
      <c r="D43" s="13"/>
      <c r="E43" s="13"/>
      <c r="F43" s="13"/>
      <c r="G43"/>
      <c r="H43"/>
      <c r="I43"/>
      <c r="J43"/>
      <c r="K43"/>
      <c r="L43"/>
      <c r="M43"/>
      <c r="N43"/>
      <c r="O43"/>
      <c r="P43"/>
      <c r="Q43"/>
      <c r="R43"/>
      <c r="S43"/>
      <c r="T43" s="26"/>
      <c r="U43" s="26"/>
    </row>
    <row r="44" spans="2:25" x14ac:dyDescent="0.25">
      <c r="C44" s="11"/>
      <c r="D44" s="6"/>
      <c r="E44" s="6"/>
      <c r="F44" s="6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7"/>
      <c r="U44" s="7"/>
    </row>
    <row r="45" spans="2:25" x14ac:dyDescent="0.25">
      <c r="C45" s="11"/>
      <c r="D45" s="6"/>
      <c r="E45" s="6"/>
      <c r="F45" s="6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7"/>
      <c r="U45" s="7"/>
    </row>
    <row r="46" spans="2:25" x14ac:dyDescent="0.25">
      <c r="C46" s="11"/>
      <c r="D46" s="6"/>
      <c r="E46" s="6"/>
      <c r="F46" s="6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7"/>
      <c r="U46" s="7"/>
    </row>
    <row r="47" spans="2:25" x14ac:dyDescent="0.25">
      <c r="C47" s="11"/>
      <c r="D47" s="6"/>
      <c r="E47" s="6"/>
      <c r="F47" s="6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7"/>
      <c r="U47" s="7"/>
    </row>
    <row r="48" spans="2:25" x14ac:dyDescent="0.25">
      <c r="B48" s="38"/>
      <c r="C48" s="45"/>
      <c r="D48" s="46"/>
      <c r="E48" s="46"/>
      <c r="F48" s="46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23"/>
      <c r="U48" s="23"/>
    </row>
    <row r="49" spans="2:21" x14ac:dyDescent="0.25">
      <c r="C49" s="11"/>
      <c r="D49" s="6"/>
      <c r="E49" s="6"/>
      <c r="F49" s="6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7"/>
      <c r="U49" s="7"/>
    </row>
    <row r="50" spans="2:21" x14ac:dyDescent="0.25">
      <c r="B50" s="38"/>
      <c r="C50" s="45"/>
      <c r="D50" s="46"/>
      <c r="E50" s="46"/>
      <c r="F50" s="46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23"/>
      <c r="U50" s="23"/>
    </row>
    <row r="51" spans="2:21" x14ac:dyDescent="0.25">
      <c r="C51"/>
      <c r="D51" s="13"/>
      <c r="E51" s="13"/>
      <c r="F51" s="13"/>
      <c r="G51"/>
      <c r="H51"/>
      <c r="I51"/>
      <c r="J51"/>
      <c r="K51"/>
      <c r="L51"/>
      <c r="M51"/>
      <c r="N51"/>
      <c r="O51"/>
      <c r="P51"/>
      <c r="Q51"/>
      <c r="R51"/>
      <c r="S51"/>
      <c r="T51" s="26"/>
      <c r="U51" s="26"/>
    </row>
    <row r="52" spans="2:21" x14ac:dyDescent="0.25">
      <c r="C52"/>
      <c r="D52" s="13"/>
      <c r="E52" s="13"/>
      <c r="F52" s="13"/>
      <c r="G52"/>
      <c r="H52"/>
      <c r="I52"/>
      <c r="J52"/>
      <c r="K52"/>
      <c r="L52"/>
      <c r="M52"/>
      <c r="N52"/>
      <c r="O52"/>
      <c r="P52"/>
      <c r="Q52"/>
      <c r="R52"/>
      <c r="S52"/>
      <c r="T52" s="26"/>
      <c r="U52" s="26"/>
    </row>
    <row r="53" spans="2:21" x14ac:dyDescent="0.25">
      <c r="B53" s="38"/>
      <c r="C53"/>
      <c r="D53" s="13"/>
      <c r="E53" s="13"/>
      <c r="F53" s="13"/>
      <c r="G53"/>
      <c r="H53"/>
      <c r="I53"/>
      <c r="J53"/>
      <c r="K53"/>
      <c r="L53"/>
      <c r="M53"/>
      <c r="N53"/>
      <c r="O53"/>
      <c r="P53"/>
      <c r="Q53"/>
      <c r="R53"/>
      <c r="S53"/>
      <c r="T53" s="26"/>
      <c r="U53" s="26"/>
    </row>
    <row r="54" spans="2:21" x14ac:dyDescent="0.25">
      <c r="B54" s="38"/>
      <c r="C54"/>
      <c r="D54" s="13"/>
      <c r="E54" s="13"/>
      <c r="F54" s="13"/>
      <c r="G54"/>
      <c r="H54"/>
      <c r="I54"/>
      <c r="J54"/>
      <c r="K54"/>
      <c r="L54"/>
      <c r="M54"/>
      <c r="N54"/>
      <c r="O54"/>
      <c r="P54"/>
      <c r="Q54"/>
      <c r="R54"/>
      <c r="S54"/>
      <c r="T54" s="26"/>
      <c r="U54" s="26"/>
    </row>
    <row r="55" spans="2:21" x14ac:dyDescent="0.25">
      <c r="C55" s="11"/>
      <c r="D55" s="6"/>
      <c r="E55" s="6"/>
      <c r="F55" s="6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7"/>
      <c r="U55" s="7"/>
    </row>
    <row r="56" spans="2:21" x14ac:dyDescent="0.25">
      <c r="C56" s="11"/>
      <c r="D56" s="6"/>
      <c r="E56" s="6"/>
      <c r="F56" s="6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7"/>
      <c r="U56" s="7"/>
    </row>
    <row r="57" spans="2:21" x14ac:dyDescent="0.25">
      <c r="C57" s="11"/>
      <c r="D57" s="6"/>
      <c r="E57" s="6"/>
      <c r="F57" s="6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7"/>
      <c r="U57" s="7"/>
    </row>
    <row r="58" spans="2:21" x14ac:dyDescent="0.25">
      <c r="C58" s="11"/>
      <c r="D58" s="6"/>
      <c r="E58" s="6"/>
      <c r="F58" s="6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7"/>
      <c r="U58" s="7"/>
    </row>
    <row r="59" spans="2:21" x14ac:dyDescent="0.25">
      <c r="C59" s="11"/>
      <c r="D59" s="6"/>
      <c r="E59" s="6"/>
      <c r="F59" s="6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56"/>
      <c r="U59" s="56"/>
    </row>
    <row r="60" spans="2:21" x14ac:dyDescent="0.25">
      <c r="C60" s="11"/>
      <c r="D60" s="6"/>
      <c r="E60" s="6"/>
      <c r="F60" s="6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7"/>
      <c r="U60" s="7"/>
    </row>
    <row r="61" spans="2:21" x14ac:dyDescent="0.25">
      <c r="B61" s="38"/>
      <c r="C61" s="45"/>
      <c r="D61" s="46"/>
      <c r="E61" s="46"/>
      <c r="F61" s="46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23"/>
      <c r="U61" s="23"/>
    </row>
    <row r="62" spans="2:21" x14ac:dyDescent="0.25">
      <c r="C62"/>
      <c r="D62" s="13"/>
      <c r="E62" s="13"/>
      <c r="F62" s="13"/>
      <c r="G62"/>
      <c r="H62"/>
      <c r="I62"/>
      <c r="J62"/>
      <c r="K62"/>
      <c r="L62"/>
      <c r="M62"/>
      <c r="N62"/>
      <c r="O62"/>
      <c r="P62"/>
      <c r="Q62"/>
      <c r="R62"/>
      <c r="S62"/>
      <c r="T62" s="26"/>
      <c r="U62" s="26"/>
    </row>
    <row r="63" spans="2:21" x14ac:dyDescent="0.25">
      <c r="B63" s="38"/>
      <c r="C63"/>
      <c r="D63" s="13"/>
      <c r="E63" s="13"/>
      <c r="F63" s="13"/>
      <c r="G63"/>
      <c r="H63"/>
      <c r="I63"/>
      <c r="J63"/>
      <c r="K63"/>
      <c r="L63"/>
      <c r="M63"/>
      <c r="N63"/>
      <c r="O63"/>
      <c r="P63"/>
      <c r="Q63"/>
      <c r="R63"/>
      <c r="S63"/>
      <c r="T63" s="26"/>
      <c r="U63" s="26"/>
    </row>
    <row r="64" spans="2:21" x14ac:dyDescent="0.25">
      <c r="C64" s="11"/>
      <c r="D64" s="6"/>
      <c r="E64" s="6"/>
      <c r="F64" s="6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57"/>
      <c r="U64" s="57"/>
    </row>
    <row r="65" spans="2:21" x14ac:dyDescent="0.25">
      <c r="C65" s="11"/>
      <c r="D65" s="6"/>
      <c r="E65" s="6"/>
      <c r="F65" s="6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57"/>
      <c r="U65" s="57"/>
    </row>
    <row r="66" spans="2:21" x14ac:dyDescent="0.25">
      <c r="C66" s="11"/>
      <c r="D66" s="6"/>
      <c r="E66" s="6"/>
      <c r="F66" s="6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58"/>
      <c r="U66" s="58"/>
    </row>
    <row r="67" spans="2:21" x14ac:dyDescent="0.25">
      <c r="C67" s="11"/>
      <c r="D67" s="6"/>
      <c r="E67" s="6"/>
      <c r="F67" s="6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58"/>
      <c r="U67" s="58"/>
    </row>
    <row r="68" spans="2:21" x14ac:dyDescent="0.25">
      <c r="C68" s="11"/>
      <c r="D68" s="6"/>
      <c r="E68" s="6"/>
      <c r="F68" s="6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58"/>
      <c r="U68" s="58"/>
    </row>
    <row r="69" spans="2:21" x14ac:dyDescent="0.25">
      <c r="C69" s="11"/>
      <c r="D69" s="6"/>
      <c r="E69" s="6"/>
      <c r="F69" s="6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58"/>
      <c r="U69" s="58"/>
    </row>
    <row r="70" spans="2:21" x14ac:dyDescent="0.25">
      <c r="C70" s="11"/>
      <c r="D70" s="6"/>
      <c r="E70" s="6"/>
      <c r="F70" s="6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58"/>
      <c r="U70" s="58"/>
    </row>
    <row r="71" spans="2:21" x14ac:dyDescent="0.25">
      <c r="C71" s="11"/>
      <c r="D71" s="6"/>
      <c r="E71" s="6"/>
      <c r="F71" s="6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58"/>
      <c r="U71" s="58"/>
    </row>
    <row r="72" spans="2:21" x14ac:dyDescent="0.25">
      <c r="B72" s="38"/>
      <c r="C72" s="45"/>
      <c r="D72" s="46"/>
      <c r="E72" s="46"/>
      <c r="F72" s="46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23"/>
      <c r="U72" s="23"/>
    </row>
    <row r="73" spans="2:21" x14ac:dyDescent="0.25">
      <c r="C73"/>
      <c r="D73" s="13"/>
      <c r="E73" s="13"/>
      <c r="F73" s="13"/>
      <c r="G73"/>
      <c r="H73"/>
      <c r="I73"/>
      <c r="J73"/>
      <c r="K73"/>
      <c r="L73"/>
      <c r="M73"/>
      <c r="N73"/>
      <c r="O73"/>
      <c r="P73"/>
      <c r="Q73"/>
      <c r="R73"/>
      <c r="S73"/>
      <c r="T73" s="26"/>
      <c r="U73" s="26"/>
    </row>
    <row r="74" spans="2:21" x14ac:dyDescent="0.25">
      <c r="B74" s="38"/>
      <c r="C74" s="45"/>
      <c r="D74" s="46"/>
      <c r="E74" s="46"/>
      <c r="F74" s="46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23"/>
      <c r="U74" s="23"/>
    </row>
    <row r="75" spans="2:21" x14ac:dyDescent="0.25">
      <c r="C75"/>
      <c r="D75" s="13"/>
      <c r="E75" s="13"/>
      <c r="F75" s="13"/>
      <c r="G75"/>
      <c r="H75"/>
      <c r="I75"/>
      <c r="J75"/>
      <c r="K75"/>
      <c r="L75"/>
      <c r="M75"/>
      <c r="N75"/>
      <c r="O75"/>
      <c r="P75"/>
      <c r="Q75"/>
      <c r="R75"/>
      <c r="S75"/>
      <c r="T75" s="26"/>
      <c r="U75" s="26"/>
    </row>
    <row r="76" spans="2:21" x14ac:dyDescent="0.25">
      <c r="B76" s="38"/>
      <c r="C76" s="45"/>
      <c r="D76" s="46"/>
      <c r="E76" s="46"/>
      <c r="F76" s="46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23"/>
      <c r="U76" s="23"/>
    </row>
    <row r="77" spans="2:21" x14ac:dyDescent="0.25">
      <c r="P77"/>
      <c r="Q77"/>
      <c r="R77"/>
    </row>
  </sheetData>
  <mergeCells count="7">
    <mergeCell ref="B12:B13"/>
    <mergeCell ref="T3:W3"/>
    <mergeCell ref="X3:AA3"/>
    <mergeCell ref="P3:S3"/>
    <mergeCell ref="L3:O3"/>
    <mergeCell ref="H3:K3"/>
    <mergeCell ref="D3:G3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FEECE-A486-4A5A-A17F-D537746F444F}">
  <sheetPr codeName="Sheet7"/>
  <dimension ref="B1:O46"/>
  <sheetViews>
    <sheetView showGridLines="0" zoomScale="110" zoomScaleNormal="110" workbookViewId="0">
      <selection activeCell="I37" sqref="I37"/>
    </sheetView>
  </sheetViews>
  <sheetFormatPr defaultColWidth="8.5703125" defaultRowHeight="15" x14ac:dyDescent="0.25"/>
  <cols>
    <col min="1" max="1" width="17.5703125" customWidth="1"/>
    <col min="2" max="2" width="83.140625" style="13" bestFit="1" customWidth="1"/>
    <col min="3" max="4" width="10.28515625" style="5" bestFit="1" customWidth="1"/>
    <col min="5" max="7" width="10.28515625" style="1" bestFit="1" customWidth="1"/>
    <col min="8" max="8" width="10.5703125" style="5" bestFit="1" customWidth="1"/>
    <col min="9" max="10" width="10.5703125" style="1" bestFit="1" customWidth="1"/>
  </cols>
  <sheetData>
    <row r="1" spans="2:10" ht="45" customHeight="1" x14ac:dyDescent="0.25"/>
    <row r="2" spans="2:10" s="18" customFormat="1" ht="21" x14ac:dyDescent="0.35">
      <c r="B2" s="27" t="s">
        <v>118</v>
      </c>
      <c r="C2" s="20"/>
      <c r="D2" s="20"/>
      <c r="E2" s="2"/>
      <c r="F2" s="2"/>
      <c r="G2" s="2"/>
      <c r="H2" s="20"/>
      <c r="I2" s="2"/>
      <c r="J2" s="2"/>
    </row>
    <row r="4" spans="2:10" x14ac:dyDescent="0.25">
      <c r="B4" s="86" t="s">
        <v>12</v>
      </c>
      <c r="C4" s="32">
        <v>45657</v>
      </c>
      <c r="D4" s="32">
        <v>45291</v>
      </c>
      <c r="E4" s="31">
        <v>44926</v>
      </c>
      <c r="F4" s="31">
        <v>44561</v>
      </c>
      <c r="G4" s="31">
        <v>44196</v>
      </c>
      <c r="H4" s="32">
        <v>43830</v>
      </c>
      <c r="I4" s="31">
        <v>43465</v>
      </c>
      <c r="J4" s="31">
        <v>43100</v>
      </c>
    </row>
    <row r="5" spans="2:10" x14ac:dyDescent="0.25">
      <c r="C5" s="102"/>
      <c r="D5" s="102"/>
      <c r="E5" s="101"/>
      <c r="F5" s="101"/>
      <c r="G5" s="101"/>
      <c r="H5" s="102"/>
      <c r="I5" s="101"/>
      <c r="J5" s="101"/>
    </row>
    <row r="6" spans="2:10" x14ac:dyDescent="0.25">
      <c r="B6" s="38" t="s">
        <v>107</v>
      </c>
    </row>
    <row r="7" spans="2:10" ht="15.75" x14ac:dyDescent="0.25">
      <c r="B7" s="38" t="s">
        <v>25</v>
      </c>
      <c r="C7" s="36"/>
      <c r="D7" s="36"/>
      <c r="E7" s="36"/>
      <c r="F7" s="36"/>
      <c r="G7" s="36"/>
      <c r="H7" s="36"/>
      <c r="I7" s="36"/>
      <c r="J7" s="36"/>
    </row>
    <row r="8" spans="2:10" x14ac:dyDescent="0.25">
      <c r="B8" s="13" t="s">
        <v>26</v>
      </c>
      <c r="C8" s="6">
        <v>330.9</v>
      </c>
      <c r="D8" s="6">
        <v>387.3</v>
      </c>
      <c r="E8" s="11">
        <v>398</v>
      </c>
      <c r="F8" s="11">
        <v>193.3</v>
      </c>
      <c r="G8" s="11">
        <v>163.19999999999999</v>
      </c>
      <c r="H8" s="11">
        <v>145.30000000000001</v>
      </c>
      <c r="I8" s="11">
        <v>150.1</v>
      </c>
      <c r="J8" s="11">
        <v>28.4</v>
      </c>
    </row>
    <row r="9" spans="2:10" x14ac:dyDescent="0.25">
      <c r="B9" s="13" t="s">
        <v>105</v>
      </c>
      <c r="C9" s="6">
        <v>419.4</v>
      </c>
      <c r="D9" s="6">
        <v>485.3</v>
      </c>
      <c r="E9" s="11">
        <v>468.7</v>
      </c>
      <c r="F9" s="11">
        <v>215.1</v>
      </c>
      <c r="G9" s="11">
        <v>170.3</v>
      </c>
      <c r="H9" s="11">
        <v>148.29999999999998</v>
      </c>
      <c r="I9" s="11">
        <v>119.29999999999998</v>
      </c>
      <c r="J9" s="11">
        <v>46.1</v>
      </c>
    </row>
    <row r="10" spans="2:10" x14ac:dyDescent="0.25">
      <c r="B10" s="86" t="s">
        <v>106</v>
      </c>
      <c r="C10" s="44">
        <v>26</v>
      </c>
      <c r="D10" s="44">
        <v>24.6</v>
      </c>
      <c r="E10" s="43">
        <v>26.5</v>
      </c>
      <c r="F10" s="43">
        <v>37.5</v>
      </c>
      <c r="G10" s="43">
        <v>30.5</v>
      </c>
      <c r="H10" s="44">
        <v>11.899999999999999</v>
      </c>
      <c r="I10" s="44">
        <v>9.1</v>
      </c>
      <c r="J10" s="44">
        <v>4</v>
      </c>
    </row>
    <row r="11" spans="2:10" x14ac:dyDescent="0.25">
      <c r="B11" s="38" t="s">
        <v>27</v>
      </c>
      <c r="C11" s="46">
        <v>776.3</v>
      </c>
      <c r="D11" s="46">
        <v>897.2</v>
      </c>
      <c r="E11" s="45">
        <v>893.2</v>
      </c>
      <c r="F11" s="45">
        <v>445.9</v>
      </c>
      <c r="G11" s="45">
        <v>364</v>
      </c>
      <c r="H11" s="46">
        <v>305.50000000000006</v>
      </c>
      <c r="I11" s="46">
        <v>278.60000000000002</v>
      </c>
      <c r="J11" s="46">
        <v>78.400000000000006</v>
      </c>
    </row>
    <row r="12" spans="2:10" x14ac:dyDescent="0.25">
      <c r="C12" s="13"/>
      <c r="D12" s="13"/>
      <c r="E12"/>
      <c r="F12"/>
      <c r="G12"/>
      <c r="H12" s="13"/>
      <c r="I12" s="13"/>
      <c r="J12" s="13"/>
    </row>
    <row r="13" spans="2:10" x14ac:dyDescent="0.25">
      <c r="B13" s="38" t="s">
        <v>28</v>
      </c>
      <c r="C13" s="13"/>
      <c r="D13" s="13"/>
      <c r="E13"/>
      <c r="F13"/>
      <c r="G13"/>
      <c r="H13" s="13"/>
      <c r="I13" s="13"/>
      <c r="J13" s="26"/>
    </row>
    <row r="14" spans="2:10" x14ac:dyDescent="0.25">
      <c r="B14" s="13" t="s">
        <v>29</v>
      </c>
      <c r="C14" s="6">
        <v>79.599999999999994</v>
      </c>
      <c r="D14" s="6">
        <v>132.6</v>
      </c>
      <c r="E14" s="11">
        <v>167.6</v>
      </c>
      <c r="F14" s="11">
        <v>81</v>
      </c>
      <c r="G14" s="11">
        <v>57.4</v>
      </c>
      <c r="H14" s="6">
        <v>38.200000000000003</v>
      </c>
      <c r="I14" s="6">
        <v>42</v>
      </c>
      <c r="J14" s="6">
        <v>18.7</v>
      </c>
    </row>
    <row r="15" spans="2:10" x14ac:dyDescent="0.25">
      <c r="B15" s="13" t="s">
        <v>162</v>
      </c>
      <c r="C15" s="6">
        <v>63.2</v>
      </c>
      <c r="D15" s="6">
        <v>129.30000000000001</v>
      </c>
      <c r="E15" s="11">
        <v>156.69999999999999</v>
      </c>
      <c r="F15" s="11">
        <v>98.8</v>
      </c>
      <c r="G15" s="11">
        <v>58.3</v>
      </c>
      <c r="H15" s="6">
        <v>41.5</v>
      </c>
      <c r="I15" s="6">
        <v>51.3</v>
      </c>
      <c r="J15" s="6">
        <v>22.2</v>
      </c>
    </row>
    <row r="16" spans="2:10" x14ac:dyDescent="0.25">
      <c r="B16" s="13" t="s">
        <v>102</v>
      </c>
      <c r="C16" s="6">
        <f>2+15+21.4+1.6</f>
        <v>40</v>
      </c>
      <c r="D16" s="6">
        <v>30.7</v>
      </c>
      <c r="E16" s="11">
        <v>35.700000000000003</v>
      </c>
      <c r="F16" s="11">
        <v>17.7</v>
      </c>
      <c r="G16" s="11">
        <v>12</v>
      </c>
      <c r="H16" s="11">
        <v>3.5999999999999996</v>
      </c>
      <c r="I16" s="11">
        <v>5.2</v>
      </c>
      <c r="J16" s="11">
        <v>5.0999999999999996</v>
      </c>
    </row>
    <row r="17" spans="2:10" x14ac:dyDescent="0.25">
      <c r="B17" s="13" t="s">
        <v>30</v>
      </c>
      <c r="C17" s="6">
        <v>36.799999999999997</v>
      </c>
      <c r="D17" s="6">
        <v>63.6</v>
      </c>
      <c r="E17" s="11">
        <v>47.5</v>
      </c>
      <c r="F17" s="11">
        <v>142.30000000000001</v>
      </c>
      <c r="G17" s="11">
        <v>51.4</v>
      </c>
      <c r="H17" s="11">
        <v>56.3</v>
      </c>
      <c r="I17" s="11">
        <v>22.9</v>
      </c>
      <c r="J17" s="11">
        <v>11.2</v>
      </c>
    </row>
    <row r="18" spans="2:10" x14ac:dyDescent="0.25">
      <c r="B18" s="13" t="s">
        <v>177</v>
      </c>
      <c r="C18" s="6">
        <v>186.1</v>
      </c>
      <c r="D18" s="47" t="s">
        <v>40</v>
      </c>
      <c r="E18" s="47" t="s">
        <v>40</v>
      </c>
      <c r="F18" s="47" t="s">
        <v>40</v>
      </c>
      <c r="G18" s="47" t="s">
        <v>40</v>
      </c>
      <c r="H18" s="47" t="s">
        <v>40</v>
      </c>
      <c r="I18" s="47" t="s">
        <v>40</v>
      </c>
      <c r="J18" s="47" t="s">
        <v>40</v>
      </c>
    </row>
    <row r="19" spans="2:10" x14ac:dyDescent="0.25">
      <c r="B19" s="136" t="s">
        <v>31</v>
      </c>
      <c r="C19" s="70">
        <v>405.7</v>
      </c>
      <c r="D19" s="70">
        <v>356.2</v>
      </c>
      <c r="E19" s="69">
        <v>407.5</v>
      </c>
      <c r="F19" s="69">
        <v>339.8</v>
      </c>
      <c r="G19" s="69">
        <v>179.1</v>
      </c>
      <c r="H19" s="70">
        <v>139.6</v>
      </c>
      <c r="I19" s="70">
        <v>121.5</v>
      </c>
      <c r="J19" s="70">
        <v>57.1</v>
      </c>
    </row>
    <row r="20" spans="2:10" x14ac:dyDescent="0.25">
      <c r="B20" s="38"/>
      <c r="C20" s="6"/>
      <c r="D20" s="6"/>
      <c r="E20" s="11"/>
      <c r="F20" s="11"/>
      <c r="G20" s="11"/>
      <c r="H20" s="6"/>
      <c r="I20" s="6"/>
      <c r="J20" s="7"/>
    </row>
    <row r="21" spans="2:10" x14ac:dyDescent="0.25">
      <c r="B21" s="38" t="s">
        <v>32</v>
      </c>
      <c r="C21" s="46">
        <v>1182</v>
      </c>
      <c r="D21" s="46">
        <v>1253.4000000000001</v>
      </c>
      <c r="E21" s="45">
        <v>1300.7</v>
      </c>
      <c r="F21" s="45">
        <v>785.7</v>
      </c>
      <c r="G21" s="45">
        <v>543.1</v>
      </c>
      <c r="H21" s="46">
        <v>445.1</v>
      </c>
      <c r="I21" s="46">
        <v>400.1</v>
      </c>
      <c r="J21" s="46">
        <v>135.5</v>
      </c>
    </row>
    <row r="22" spans="2:10" x14ac:dyDescent="0.25">
      <c r="C22" s="13"/>
      <c r="D22" s="13"/>
      <c r="E22"/>
      <c r="F22"/>
      <c r="G22"/>
      <c r="H22" s="13"/>
      <c r="I22" s="13"/>
      <c r="J22" s="26"/>
    </row>
    <row r="23" spans="2:10" x14ac:dyDescent="0.25">
      <c r="C23" s="13"/>
      <c r="D23" s="13"/>
      <c r="E23"/>
      <c r="F23"/>
      <c r="G23"/>
      <c r="H23" s="13"/>
      <c r="I23" s="26"/>
      <c r="J23" s="26"/>
    </row>
    <row r="24" spans="2:10" x14ac:dyDescent="0.25">
      <c r="B24" s="38" t="s">
        <v>33</v>
      </c>
      <c r="C24" s="13"/>
      <c r="D24" s="13"/>
      <c r="E24"/>
      <c r="F24"/>
      <c r="G24"/>
      <c r="H24" s="13"/>
      <c r="I24" s="26"/>
      <c r="J24" s="26"/>
    </row>
    <row r="25" spans="2:10" x14ac:dyDescent="0.25">
      <c r="B25" s="38" t="s">
        <v>34</v>
      </c>
      <c r="C25" s="13"/>
      <c r="D25" s="13"/>
      <c r="E25"/>
      <c r="F25"/>
      <c r="G25"/>
      <c r="H25" s="13"/>
      <c r="I25" s="26"/>
      <c r="J25" s="26"/>
    </row>
    <row r="26" spans="2:10" x14ac:dyDescent="0.25">
      <c r="B26" s="13" t="s">
        <v>158</v>
      </c>
      <c r="C26" s="6">
        <v>370.8</v>
      </c>
      <c r="D26" s="6">
        <v>403.2</v>
      </c>
      <c r="E26" s="11">
        <v>419.8</v>
      </c>
      <c r="F26" s="11">
        <v>252.4</v>
      </c>
      <c r="G26" s="11">
        <v>194.7</v>
      </c>
      <c r="H26" s="6">
        <v>150.69999999999999</v>
      </c>
      <c r="I26" s="6">
        <v>148.6</v>
      </c>
      <c r="J26" s="6">
        <v>38.5</v>
      </c>
    </row>
    <row r="27" spans="2:10" x14ac:dyDescent="0.25">
      <c r="B27" s="86" t="s">
        <v>23</v>
      </c>
      <c r="C27" s="44">
        <v>13.8</v>
      </c>
      <c r="D27" s="44">
        <v>12.5</v>
      </c>
      <c r="E27" s="43">
        <v>10</v>
      </c>
      <c r="F27" s="43">
        <v>9.8000000000000007</v>
      </c>
      <c r="G27" s="43">
        <v>0.4</v>
      </c>
      <c r="H27" s="44">
        <v>-0.6</v>
      </c>
      <c r="I27" s="44">
        <v>1</v>
      </c>
      <c r="J27" s="44">
        <v>1</v>
      </c>
    </row>
    <row r="28" spans="2:10" x14ac:dyDescent="0.25">
      <c r="B28" s="38" t="s">
        <v>35</v>
      </c>
      <c r="C28" s="46">
        <v>384.6</v>
      </c>
      <c r="D28" s="46">
        <v>415.7</v>
      </c>
      <c r="E28" s="45">
        <v>429.8</v>
      </c>
      <c r="F28" s="45">
        <v>262.2</v>
      </c>
      <c r="G28" s="45">
        <v>195.1</v>
      </c>
      <c r="H28" s="46">
        <v>150.1</v>
      </c>
      <c r="I28" s="46">
        <v>149.6</v>
      </c>
      <c r="J28" s="46">
        <v>39.6</v>
      </c>
    </row>
    <row r="29" spans="2:10" x14ac:dyDescent="0.25">
      <c r="C29" s="13"/>
      <c r="D29" s="13"/>
      <c r="E29"/>
      <c r="F29"/>
      <c r="G29"/>
      <c r="H29" s="13"/>
      <c r="I29" s="13"/>
      <c r="J29" s="13"/>
    </row>
    <row r="30" spans="2:10" x14ac:dyDescent="0.25">
      <c r="B30" s="38" t="s">
        <v>36</v>
      </c>
      <c r="C30" s="13"/>
      <c r="D30" s="13"/>
      <c r="E30"/>
      <c r="F30"/>
      <c r="G30"/>
      <c r="H30" s="13"/>
      <c r="I30" s="13"/>
      <c r="J30" s="13"/>
    </row>
    <row r="31" spans="2:10" x14ac:dyDescent="0.25">
      <c r="B31" s="38" t="s">
        <v>37</v>
      </c>
      <c r="C31" s="13"/>
      <c r="D31" s="13"/>
      <c r="E31"/>
      <c r="F31"/>
      <c r="G31"/>
      <c r="H31" s="13"/>
      <c r="I31" s="13"/>
      <c r="J31" s="13"/>
    </row>
    <row r="32" spans="2:10" x14ac:dyDescent="0.25">
      <c r="B32" s="13" t="s">
        <v>119</v>
      </c>
      <c r="C32" s="47">
        <v>541.29999999999995</v>
      </c>
      <c r="D32" s="6">
        <v>574.20000000000005</v>
      </c>
      <c r="E32" s="11">
        <f>246.9+238.2</f>
        <v>485.1</v>
      </c>
      <c r="F32" s="11">
        <v>322</v>
      </c>
      <c r="G32" s="11">
        <v>208.10000000000002</v>
      </c>
      <c r="H32" s="11">
        <v>167.3</v>
      </c>
      <c r="I32" s="11">
        <v>130.69999999999999</v>
      </c>
      <c r="J32" s="11">
        <v>57.800000000000004</v>
      </c>
    </row>
    <row r="33" spans="2:15" x14ac:dyDescent="0.25">
      <c r="B33" s="13" t="s">
        <v>38</v>
      </c>
      <c r="C33" s="47">
        <v>1.6</v>
      </c>
      <c r="D33" s="6">
        <v>2.2999999999999998</v>
      </c>
      <c r="E33" s="11">
        <v>1.3</v>
      </c>
      <c r="F33" s="11">
        <v>1.4</v>
      </c>
      <c r="G33" s="11">
        <v>2.5</v>
      </c>
      <c r="H33" s="6">
        <v>2.6</v>
      </c>
      <c r="I33" s="6">
        <v>1.9</v>
      </c>
      <c r="J33" s="6">
        <v>0.7</v>
      </c>
    </row>
    <row r="34" spans="2:15" x14ac:dyDescent="0.25">
      <c r="B34" s="13" t="s">
        <v>120</v>
      </c>
      <c r="C34" s="47">
        <v>0.2</v>
      </c>
      <c r="D34" s="6">
        <v>3</v>
      </c>
      <c r="E34" s="11">
        <f>0.7+0.4-0.1</f>
        <v>1</v>
      </c>
      <c r="F34" s="11">
        <v>5.2</v>
      </c>
      <c r="G34" s="11">
        <v>0.7</v>
      </c>
      <c r="H34" s="11">
        <v>0.6</v>
      </c>
      <c r="I34" s="11">
        <v>2.5</v>
      </c>
      <c r="J34" s="11">
        <v>1</v>
      </c>
      <c r="L34" s="11"/>
    </row>
    <row r="35" spans="2:15" x14ac:dyDescent="0.25">
      <c r="B35" s="86" t="s">
        <v>39</v>
      </c>
      <c r="C35" s="49">
        <v>47.2</v>
      </c>
      <c r="D35" s="44">
        <v>53.3</v>
      </c>
      <c r="E35" s="43">
        <v>58.3</v>
      </c>
      <c r="F35" s="43">
        <v>26.8</v>
      </c>
      <c r="G35" s="43">
        <v>20.9</v>
      </c>
      <c r="H35" s="44">
        <v>22.9</v>
      </c>
      <c r="I35" s="44">
        <v>27.1</v>
      </c>
      <c r="J35" s="44">
        <v>1</v>
      </c>
      <c r="O35" s="26"/>
    </row>
    <row r="36" spans="2:15" x14ac:dyDescent="0.25">
      <c r="B36" s="38" t="s">
        <v>41</v>
      </c>
      <c r="C36" s="59">
        <v>590.20000000000005</v>
      </c>
      <c r="D36" s="46">
        <v>632.9</v>
      </c>
      <c r="E36" s="45">
        <v>545.70000000000005</v>
      </c>
      <c r="F36" s="45">
        <v>355.4</v>
      </c>
      <c r="G36" s="45">
        <v>232.2</v>
      </c>
      <c r="H36" s="46">
        <v>193.3</v>
      </c>
      <c r="I36" s="46">
        <v>162.19999999999999</v>
      </c>
      <c r="J36" s="46">
        <v>60.4</v>
      </c>
    </row>
    <row r="37" spans="2:15" x14ac:dyDescent="0.25">
      <c r="C37" s="13"/>
      <c r="D37" s="13"/>
      <c r="E37"/>
      <c r="F37"/>
      <c r="G37"/>
      <c r="H37" s="13"/>
      <c r="I37" s="13"/>
      <c r="J37" s="26"/>
    </row>
    <row r="38" spans="2:15" x14ac:dyDescent="0.25">
      <c r="B38" s="38" t="s">
        <v>42</v>
      </c>
      <c r="C38" s="13"/>
      <c r="D38" s="13"/>
      <c r="E38"/>
      <c r="F38"/>
      <c r="G38"/>
      <c r="H38" s="13"/>
      <c r="I38" s="13"/>
      <c r="J38" s="26"/>
    </row>
    <row r="39" spans="2:15" x14ac:dyDescent="0.25">
      <c r="B39" s="13" t="s">
        <v>157</v>
      </c>
      <c r="C39" s="47">
        <v>33.4</v>
      </c>
      <c r="D39" s="6">
        <v>36.6</v>
      </c>
      <c r="E39" s="11">
        <v>112.4</v>
      </c>
      <c r="F39" s="11">
        <v>16.7</v>
      </c>
      <c r="G39" s="11">
        <v>13.5</v>
      </c>
      <c r="H39" s="11">
        <v>23.4</v>
      </c>
      <c r="I39" s="11">
        <v>1.6</v>
      </c>
      <c r="J39" s="11">
        <v>0.8</v>
      </c>
    </row>
    <row r="40" spans="2:15" x14ac:dyDescent="0.25">
      <c r="B40" s="13" t="s">
        <v>163</v>
      </c>
      <c r="C40" s="47">
        <v>47.8</v>
      </c>
      <c r="D40" s="6">
        <v>81.599999999999994</v>
      </c>
      <c r="E40" s="11">
        <v>83.5</v>
      </c>
      <c r="F40" s="11">
        <v>89.7</v>
      </c>
      <c r="G40" s="11">
        <v>54.9</v>
      </c>
      <c r="H40" s="6">
        <v>45</v>
      </c>
      <c r="I40" s="6">
        <v>46.6</v>
      </c>
      <c r="J40" s="41">
        <v>23.5</v>
      </c>
    </row>
    <row r="41" spans="2:15" x14ac:dyDescent="0.25">
      <c r="B41" s="13" t="s">
        <v>43</v>
      </c>
      <c r="C41" s="47">
        <f>3.6+0.6+17.1+0.1+52.5</f>
        <v>73.900000000000006</v>
      </c>
      <c r="D41" s="6">
        <v>86.6</v>
      </c>
      <c r="E41" s="11">
        <v>129.30000000000001</v>
      </c>
      <c r="F41" s="11">
        <v>61.6</v>
      </c>
      <c r="G41" s="11">
        <v>47.4</v>
      </c>
      <c r="H41" s="6">
        <v>33.200000000000003</v>
      </c>
      <c r="I41" s="6">
        <v>40.099999999999994</v>
      </c>
      <c r="J41" s="41">
        <v>11.1</v>
      </c>
    </row>
    <row r="42" spans="2:15" x14ac:dyDescent="0.25">
      <c r="B42" s="38" t="s">
        <v>182</v>
      </c>
      <c r="C42" s="46">
        <v>155.1</v>
      </c>
      <c r="D42" s="46">
        <v>204.8</v>
      </c>
      <c r="E42" s="45">
        <v>325.2</v>
      </c>
      <c r="F42" s="45">
        <v>168</v>
      </c>
      <c r="G42" s="45">
        <v>115.8</v>
      </c>
      <c r="H42" s="46">
        <v>101.7</v>
      </c>
      <c r="I42" s="46">
        <v>88.2</v>
      </c>
      <c r="J42" s="46">
        <v>35.4</v>
      </c>
    </row>
    <row r="43" spans="2:15" x14ac:dyDescent="0.25">
      <c r="B43" s="86" t="s">
        <v>178</v>
      </c>
      <c r="C43" s="44">
        <v>52.1</v>
      </c>
      <c r="D43" s="47" t="s">
        <v>40</v>
      </c>
      <c r="E43" s="47" t="s">
        <v>40</v>
      </c>
      <c r="F43" s="47" t="s">
        <v>40</v>
      </c>
      <c r="G43" s="47" t="s">
        <v>40</v>
      </c>
      <c r="H43" s="47" t="s">
        <v>40</v>
      </c>
      <c r="I43" s="47" t="s">
        <v>40</v>
      </c>
      <c r="J43" s="47" t="s">
        <v>40</v>
      </c>
    </row>
    <row r="44" spans="2:15" x14ac:dyDescent="0.25">
      <c r="B44" s="136" t="s">
        <v>44</v>
      </c>
      <c r="C44" s="70">
        <v>797.4</v>
      </c>
      <c r="D44" s="70">
        <v>837.7</v>
      </c>
      <c r="E44" s="69">
        <v>870.9</v>
      </c>
      <c r="F44" s="69">
        <v>523.4</v>
      </c>
      <c r="G44" s="69">
        <v>348</v>
      </c>
      <c r="H44" s="70">
        <v>295</v>
      </c>
      <c r="I44" s="70">
        <v>250.5</v>
      </c>
      <c r="J44" s="70">
        <v>95.9</v>
      </c>
    </row>
    <row r="45" spans="2:15" x14ac:dyDescent="0.25">
      <c r="C45" s="13"/>
      <c r="D45" s="13"/>
      <c r="E45"/>
      <c r="F45"/>
      <c r="G45"/>
      <c r="H45" s="13"/>
      <c r="I45" s="13"/>
      <c r="J45" s="13"/>
    </row>
    <row r="46" spans="2:15" x14ac:dyDescent="0.25">
      <c r="B46" s="38" t="s">
        <v>45</v>
      </c>
      <c r="C46" s="46">
        <v>1182</v>
      </c>
      <c r="D46" s="46">
        <v>1253.4000000000001</v>
      </c>
      <c r="E46" s="45">
        <v>1300.7</v>
      </c>
      <c r="F46" s="45">
        <v>785.7</v>
      </c>
      <c r="G46" s="45">
        <v>543.1</v>
      </c>
      <c r="H46" s="46">
        <v>445.1</v>
      </c>
      <c r="I46" s="46">
        <v>400.1</v>
      </c>
      <c r="J46" s="46">
        <v>135.5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9FF51-E48D-4400-BA01-0D9B4EB2C148}">
  <sheetPr codeName="Sheet8"/>
  <dimension ref="B1:AE49"/>
  <sheetViews>
    <sheetView showGridLines="0" zoomScaleNormal="100" workbookViewId="0">
      <selection activeCell="I37" sqref="I37"/>
    </sheetView>
  </sheetViews>
  <sheetFormatPr defaultColWidth="8.5703125" defaultRowHeight="15" x14ac:dyDescent="0.25"/>
  <cols>
    <col min="1" max="1" width="17.5703125" customWidth="1"/>
    <col min="2" max="2" width="83.140625" style="13" bestFit="1" customWidth="1"/>
    <col min="3" max="11" width="8.5703125" style="5" customWidth="1"/>
    <col min="12" max="14" width="8.5703125" style="5"/>
    <col min="15" max="15" width="8.5703125" style="5" customWidth="1"/>
    <col min="16" max="18" width="8.5703125" style="1"/>
    <col min="19" max="19" width="8.5703125" style="5"/>
    <col min="20" max="20" width="8.85546875" style="1" bestFit="1" customWidth="1"/>
    <col min="21" max="21" width="8.5703125" style="1"/>
    <col min="26" max="27" width="8.5703125" style="13"/>
  </cols>
  <sheetData>
    <row r="1" spans="2:31" ht="45" customHeight="1" x14ac:dyDescent="0.25"/>
    <row r="2" spans="2:31" s="18" customFormat="1" ht="21" x14ac:dyDescent="0.35">
      <c r="B2" s="27" t="s">
        <v>118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2"/>
      <c r="Q2" s="122"/>
      <c r="R2" s="123"/>
      <c r="S2" s="124"/>
      <c r="T2" s="123"/>
      <c r="U2" s="123"/>
      <c r="Z2" s="27"/>
      <c r="AA2" s="27"/>
    </row>
    <row r="3" spans="2:31" x14ac:dyDescent="0.25">
      <c r="C3" s="150">
        <v>2025</v>
      </c>
      <c r="D3" s="154">
        <v>2024</v>
      </c>
      <c r="E3" s="154">
        <v>2024</v>
      </c>
      <c r="F3" s="154"/>
      <c r="G3" s="154">
        <v>2024</v>
      </c>
      <c r="H3" s="154">
        <v>2023</v>
      </c>
      <c r="I3" s="154">
        <v>2023</v>
      </c>
      <c r="J3" s="154"/>
      <c r="K3" s="154"/>
      <c r="L3" s="154">
        <v>2022</v>
      </c>
      <c r="M3" s="154">
        <v>2022</v>
      </c>
      <c r="N3" s="154"/>
      <c r="O3" s="154"/>
      <c r="P3" s="154">
        <v>2021</v>
      </c>
      <c r="Q3" s="154"/>
      <c r="R3" s="154"/>
      <c r="S3" s="154"/>
      <c r="T3" s="154">
        <v>2020</v>
      </c>
      <c r="U3" s="154"/>
      <c r="V3" s="154"/>
      <c r="W3" s="154"/>
      <c r="X3" s="154">
        <v>2019</v>
      </c>
      <c r="Y3" s="154"/>
      <c r="Z3" s="154"/>
      <c r="AA3" s="154"/>
    </row>
    <row r="4" spans="2:31" x14ac:dyDescent="0.25">
      <c r="B4" s="86" t="s">
        <v>12</v>
      </c>
      <c r="C4" s="33">
        <v>44651</v>
      </c>
      <c r="D4" s="33">
        <v>44561</v>
      </c>
      <c r="E4" s="34">
        <v>44469</v>
      </c>
      <c r="F4" s="34">
        <v>44377</v>
      </c>
      <c r="G4" s="33">
        <v>44651</v>
      </c>
      <c r="H4" s="33">
        <v>44561</v>
      </c>
      <c r="I4" s="33">
        <v>44469</v>
      </c>
      <c r="J4" s="34">
        <v>44377</v>
      </c>
      <c r="K4" s="33">
        <v>44651</v>
      </c>
      <c r="L4" s="33">
        <v>44561</v>
      </c>
      <c r="M4" s="33">
        <v>44469</v>
      </c>
      <c r="N4" s="33">
        <v>44377</v>
      </c>
      <c r="O4" s="33">
        <v>44651</v>
      </c>
      <c r="P4" s="33">
        <v>44561</v>
      </c>
      <c r="Q4" s="33">
        <v>44469</v>
      </c>
      <c r="R4" s="33">
        <v>44377</v>
      </c>
      <c r="S4" s="33">
        <v>44286</v>
      </c>
      <c r="T4" s="33">
        <v>44561</v>
      </c>
      <c r="U4" s="33">
        <v>44469</v>
      </c>
      <c r="V4" s="33">
        <v>44377</v>
      </c>
      <c r="W4" s="33">
        <v>44286</v>
      </c>
      <c r="X4" s="33">
        <v>44561</v>
      </c>
      <c r="Y4" s="33">
        <v>44469</v>
      </c>
      <c r="Z4" s="34">
        <v>44377</v>
      </c>
      <c r="AA4" s="34">
        <v>44286</v>
      </c>
    </row>
    <row r="5" spans="2:31" x14ac:dyDescent="0.25">
      <c r="C5" s="100"/>
      <c r="D5" s="100"/>
      <c r="E5" s="100"/>
      <c r="F5" s="100"/>
      <c r="G5" s="99"/>
      <c r="H5" s="100"/>
      <c r="I5" s="100"/>
      <c r="J5" s="100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100"/>
      <c r="AA5" s="100"/>
    </row>
    <row r="6" spans="2:31" x14ac:dyDescent="0.25">
      <c r="B6" s="38" t="s">
        <v>107</v>
      </c>
    </row>
    <row r="7" spans="2:31" ht="15.75" x14ac:dyDescent="0.25">
      <c r="B7" s="38" t="s">
        <v>25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</row>
    <row r="8" spans="2:31" x14ac:dyDescent="0.25">
      <c r="B8" s="13" t="s">
        <v>26</v>
      </c>
      <c r="C8" s="47">
        <v>329.6</v>
      </c>
      <c r="D8" s="47">
        <v>330.9</v>
      </c>
      <c r="E8" s="47">
        <v>375.6</v>
      </c>
      <c r="F8" s="47">
        <v>382.1</v>
      </c>
      <c r="G8" s="47">
        <v>382.2</v>
      </c>
      <c r="H8" s="11">
        <v>387.3</v>
      </c>
      <c r="I8" s="47">
        <v>389.1</v>
      </c>
      <c r="J8" s="47">
        <v>386.3</v>
      </c>
      <c r="K8" s="47">
        <v>377.5</v>
      </c>
      <c r="L8" s="47">
        <v>398</v>
      </c>
      <c r="M8" s="47">
        <v>273.10000000000002</v>
      </c>
      <c r="N8" s="47">
        <v>251.4</v>
      </c>
      <c r="O8" s="47">
        <v>195.2</v>
      </c>
      <c r="P8" s="47">
        <v>193.3</v>
      </c>
      <c r="Q8" s="47">
        <v>178.1</v>
      </c>
      <c r="R8" s="47">
        <v>169.3</v>
      </c>
      <c r="S8" s="47">
        <v>165.2</v>
      </c>
      <c r="T8" s="47">
        <v>163.19999999999999</v>
      </c>
      <c r="U8" s="47">
        <v>158.4</v>
      </c>
      <c r="V8" s="47">
        <v>141.80000000000001</v>
      </c>
      <c r="W8" s="47">
        <v>138.5</v>
      </c>
      <c r="X8" s="47">
        <v>145.30000000000001</v>
      </c>
      <c r="Y8" s="47">
        <v>146.4</v>
      </c>
      <c r="Z8" s="47">
        <v>149.6</v>
      </c>
      <c r="AA8" s="47">
        <v>150.5</v>
      </c>
      <c r="AE8" s="11"/>
    </row>
    <row r="9" spans="2:31" x14ac:dyDescent="0.25">
      <c r="B9" s="13" t="s">
        <v>105</v>
      </c>
      <c r="C9" s="47">
        <v>437.2</v>
      </c>
      <c r="D9" s="47">
        <v>419.4</v>
      </c>
      <c r="E9" s="47">
        <v>472.3</v>
      </c>
      <c r="F9" s="47">
        <v>476.5</v>
      </c>
      <c r="G9" s="47">
        <v>480.8</v>
      </c>
      <c r="H9" s="11">
        <v>485.3</v>
      </c>
      <c r="I9" s="47">
        <v>476.9</v>
      </c>
      <c r="J9" s="47">
        <v>474.7</v>
      </c>
      <c r="K9" s="47">
        <v>465.2</v>
      </c>
      <c r="L9" s="47">
        <v>468.7</v>
      </c>
      <c r="M9" s="47">
        <v>245.8</v>
      </c>
      <c r="N9" s="47">
        <v>243.1</v>
      </c>
      <c r="O9" s="47">
        <v>212.6</v>
      </c>
      <c r="P9" s="47">
        <v>215.1</v>
      </c>
      <c r="Q9" s="47">
        <v>197.4</v>
      </c>
      <c r="R9" s="47">
        <v>176.6</v>
      </c>
      <c r="S9" s="47">
        <v>172.5</v>
      </c>
      <c r="T9" s="47">
        <v>170.3</v>
      </c>
      <c r="U9" s="47">
        <v>164.1</v>
      </c>
      <c r="V9" s="47">
        <v>147.1</v>
      </c>
      <c r="W9" s="47">
        <v>146.9</v>
      </c>
      <c r="X9" s="47">
        <v>148.29999999999998</v>
      </c>
      <c r="Y9" s="47">
        <v>148.6</v>
      </c>
      <c r="Z9" s="47">
        <v>150.5</v>
      </c>
      <c r="AA9" s="47">
        <v>151.80000000000001</v>
      </c>
      <c r="AE9" s="11"/>
    </row>
    <row r="10" spans="2:31" x14ac:dyDescent="0.25">
      <c r="B10" s="86" t="s">
        <v>106</v>
      </c>
      <c r="C10" s="49">
        <v>26.5</v>
      </c>
      <c r="D10" s="49">
        <v>26</v>
      </c>
      <c r="E10" s="49">
        <v>26.6</v>
      </c>
      <c r="F10" s="49">
        <v>26.7</v>
      </c>
      <c r="G10" s="49">
        <v>27.4</v>
      </c>
      <c r="H10" s="43">
        <v>24.6</v>
      </c>
      <c r="I10" s="49">
        <v>41.8</v>
      </c>
      <c r="J10" s="49">
        <v>40.299999999999997</v>
      </c>
      <c r="K10" s="49">
        <v>37.1</v>
      </c>
      <c r="L10" s="49">
        <v>26.5</v>
      </c>
      <c r="M10" s="49">
        <v>34.1</v>
      </c>
      <c r="N10" s="49">
        <v>31.3</v>
      </c>
      <c r="O10" s="49">
        <v>37.799999999999997</v>
      </c>
      <c r="P10" s="49">
        <v>37.5</v>
      </c>
      <c r="Q10" s="49">
        <v>34.700000000000003</v>
      </c>
      <c r="R10" s="49">
        <v>30.200000000000003</v>
      </c>
      <c r="S10" s="49">
        <v>28.1</v>
      </c>
      <c r="T10" s="49">
        <v>30.5</v>
      </c>
      <c r="U10" s="49">
        <v>20</v>
      </c>
      <c r="V10" s="49">
        <v>20.5</v>
      </c>
      <c r="W10" s="49">
        <v>15.1</v>
      </c>
      <c r="X10" s="49">
        <v>11.899999999999999</v>
      </c>
      <c r="Y10" s="49">
        <v>10.5</v>
      </c>
      <c r="Z10" s="49">
        <v>10.199999999999999</v>
      </c>
      <c r="AA10" s="49">
        <v>8.6999999999999993</v>
      </c>
      <c r="AE10" s="11"/>
    </row>
    <row r="11" spans="2:31" x14ac:dyDescent="0.25">
      <c r="B11" s="38" t="s">
        <v>27</v>
      </c>
      <c r="C11" s="59">
        <v>793.3</v>
      </c>
      <c r="D11" s="59">
        <v>776.3</v>
      </c>
      <c r="E11" s="59">
        <v>874.5</v>
      </c>
      <c r="F11" s="59">
        <v>885.3</v>
      </c>
      <c r="G11" s="59">
        <v>890.4</v>
      </c>
      <c r="H11" s="45">
        <v>897.2</v>
      </c>
      <c r="I11" s="59">
        <v>907.9</v>
      </c>
      <c r="J11" s="59">
        <v>901.3</v>
      </c>
      <c r="K11" s="59">
        <v>879.8</v>
      </c>
      <c r="L11" s="59">
        <v>893.2</v>
      </c>
      <c r="M11" s="59">
        <v>553</v>
      </c>
      <c r="N11" s="59">
        <v>525.9</v>
      </c>
      <c r="O11" s="59">
        <v>445.6</v>
      </c>
      <c r="P11" s="59">
        <v>445.9</v>
      </c>
      <c r="Q11" s="59">
        <v>410.2</v>
      </c>
      <c r="R11" s="59">
        <v>376.1</v>
      </c>
      <c r="S11" s="59">
        <v>365.8</v>
      </c>
      <c r="T11" s="59">
        <v>364</v>
      </c>
      <c r="U11" s="59">
        <v>342.5</v>
      </c>
      <c r="V11" s="59">
        <v>309.39999999999998</v>
      </c>
      <c r="W11" s="59">
        <v>300.5</v>
      </c>
      <c r="X11" s="59">
        <v>305.50000000000006</v>
      </c>
      <c r="Y11" s="59">
        <v>305.60000000000002</v>
      </c>
      <c r="Z11" s="59">
        <v>310.39999999999998</v>
      </c>
      <c r="AA11" s="59">
        <v>311</v>
      </c>
      <c r="AE11" s="11"/>
    </row>
    <row r="12" spans="2:31" x14ac:dyDescent="0.25">
      <c r="C12" s="47"/>
      <c r="D12" s="47"/>
      <c r="E12" s="47"/>
      <c r="F12" s="47"/>
      <c r="G12" s="47"/>
      <c r="H12"/>
      <c r="I12" s="47"/>
      <c r="J12" s="47"/>
      <c r="K12" s="47"/>
      <c r="L12" s="47"/>
      <c r="M12" s="47"/>
      <c r="N12" s="47"/>
      <c r="O12" s="47"/>
      <c r="P12" s="47"/>
      <c r="Q12" s="47"/>
      <c r="R12" s="56"/>
      <c r="S12" s="47"/>
      <c r="T12" s="67"/>
      <c r="AE12" s="11"/>
    </row>
    <row r="13" spans="2:31" x14ac:dyDescent="0.25">
      <c r="B13" s="38" t="s">
        <v>28</v>
      </c>
      <c r="C13" s="47"/>
      <c r="D13" s="47"/>
      <c r="E13" s="47"/>
      <c r="F13" s="47"/>
      <c r="G13" s="56"/>
      <c r="H13"/>
      <c r="I13" s="47"/>
      <c r="J13" s="47"/>
      <c r="K13" s="56"/>
      <c r="L13" s="56"/>
      <c r="M13" s="56"/>
      <c r="N13" s="56"/>
      <c r="O13" s="56"/>
      <c r="P13" s="47"/>
      <c r="Q13" s="47"/>
      <c r="R13" s="56"/>
      <c r="S13" s="56"/>
      <c r="T13" s="67"/>
      <c r="AE13" s="11"/>
    </row>
    <row r="14" spans="2:31" x14ac:dyDescent="0.25">
      <c r="B14" s="13" t="s">
        <v>29</v>
      </c>
      <c r="C14" s="47">
        <v>87.2</v>
      </c>
      <c r="D14" s="47">
        <v>79.599999999999994</v>
      </c>
      <c r="E14" s="47">
        <v>124.3</v>
      </c>
      <c r="F14" s="47">
        <v>126.5</v>
      </c>
      <c r="G14" s="47">
        <v>133.69999999999999</v>
      </c>
      <c r="H14" s="11">
        <v>132.6</v>
      </c>
      <c r="I14" s="47">
        <v>147.5</v>
      </c>
      <c r="J14" s="47">
        <v>143.5</v>
      </c>
      <c r="K14" s="47">
        <v>155.5</v>
      </c>
      <c r="L14" s="47">
        <v>167.6</v>
      </c>
      <c r="M14" s="47">
        <v>111.6</v>
      </c>
      <c r="N14" s="47">
        <v>104.9</v>
      </c>
      <c r="O14" s="47">
        <v>90.3</v>
      </c>
      <c r="P14" s="47">
        <v>81</v>
      </c>
      <c r="Q14" s="47">
        <v>71.099999999999994</v>
      </c>
      <c r="R14" s="47">
        <v>57.8</v>
      </c>
      <c r="S14" s="47">
        <v>58.9</v>
      </c>
      <c r="T14" s="47">
        <v>57.4</v>
      </c>
      <c r="U14" s="47">
        <v>52.5</v>
      </c>
      <c r="V14" s="47">
        <v>42.6</v>
      </c>
      <c r="W14" s="47">
        <v>43.8</v>
      </c>
      <c r="X14" s="47">
        <v>38.200000000000003</v>
      </c>
      <c r="Y14" s="47">
        <v>43.7</v>
      </c>
      <c r="Z14" s="47">
        <v>46</v>
      </c>
      <c r="AA14" s="47">
        <v>46.4</v>
      </c>
      <c r="AE14" s="11"/>
    </row>
    <row r="15" spans="2:31" x14ac:dyDescent="0.25">
      <c r="B15" s="13" t="s">
        <v>162</v>
      </c>
      <c r="C15" s="47">
        <v>83</v>
      </c>
      <c r="D15" s="47">
        <v>63.2</v>
      </c>
      <c r="E15" s="47">
        <v>117</v>
      </c>
      <c r="F15" s="47">
        <v>164</v>
      </c>
      <c r="G15" s="47">
        <v>145.6</v>
      </c>
      <c r="H15" s="11">
        <v>129.30000000000001</v>
      </c>
      <c r="I15" s="47">
        <v>166.2</v>
      </c>
      <c r="J15" s="47">
        <v>167.6</v>
      </c>
      <c r="K15" s="47">
        <v>166.2</v>
      </c>
      <c r="L15" s="47">
        <v>156.69999999999999</v>
      </c>
      <c r="M15" s="47">
        <v>149.9</v>
      </c>
      <c r="N15" s="47">
        <v>153</v>
      </c>
      <c r="O15" s="47">
        <v>132.1</v>
      </c>
      <c r="P15" s="47">
        <v>98.8</v>
      </c>
      <c r="Q15" s="47">
        <v>106.9</v>
      </c>
      <c r="R15" s="47">
        <v>112.3</v>
      </c>
      <c r="S15" s="47">
        <v>79.599999999999994</v>
      </c>
      <c r="T15" s="47">
        <v>58.3</v>
      </c>
      <c r="U15" s="47">
        <v>73</v>
      </c>
      <c r="V15" s="47">
        <v>56.9</v>
      </c>
      <c r="W15" s="47">
        <v>54</v>
      </c>
      <c r="X15" s="47">
        <v>41.5</v>
      </c>
      <c r="Y15" s="47">
        <v>60.5</v>
      </c>
      <c r="Z15" s="47">
        <v>63.3</v>
      </c>
      <c r="AA15" s="47">
        <v>56.4</v>
      </c>
      <c r="AE15" s="11"/>
    </row>
    <row r="16" spans="2:31" x14ac:dyDescent="0.25">
      <c r="B16" s="13" t="s">
        <v>102</v>
      </c>
      <c r="C16" s="47">
        <f>2.9+14.7+29.8+0.6</f>
        <v>48</v>
      </c>
      <c r="D16" s="47">
        <f>2+15+21.4+1.6</f>
        <v>40</v>
      </c>
      <c r="E16" s="47">
        <v>41.1</v>
      </c>
      <c r="F16" s="47">
        <v>44.4</v>
      </c>
      <c r="G16" s="47">
        <v>44.4</v>
      </c>
      <c r="H16" s="11">
        <v>30.7</v>
      </c>
      <c r="I16" s="47">
        <f>2+16.5+19.5+1.8</f>
        <v>39.799999999999997</v>
      </c>
      <c r="J16" s="47">
        <v>42.8</v>
      </c>
      <c r="K16" s="47">
        <v>51.8</v>
      </c>
      <c r="L16" s="47">
        <v>35.700000000000003</v>
      </c>
      <c r="M16" s="47">
        <v>30.1</v>
      </c>
      <c r="N16" s="47">
        <v>24</v>
      </c>
      <c r="O16" s="47">
        <v>18.899999999999999</v>
      </c>
      <c r="P16" s="47">
        <v>17.7</v>
      </c>
      <c r="Q16" s="47">
        <v>15</v>
      </c>
      <c r="R16" s="47">
        <v>14.799999999999999</v>
      </c>
      <c r="S16" s="47">
        <v>14.6</v>
      </c>
      <c r="T16" s="47">
        <v>12</v>
      </c>
      <c r="U16" s="47">
        <v>7.6</v>
      </c>
      <c r="V16" s="47">
        <v>4.5</v>
      </c>
      <c r="W16" s="47">
        <v>8.6000000000000014</v>
      </c>
      <c r="X16" s="47">
        <v>3.5999999999999996</v>
      </c>
      <c r="Y16" s="47">
        <v>4.1999999999999993</v>
      </c>
      <c r="Z16" s="47">
        <v>5.3</v>
      </c>
      <c r="AA16" s="47">
        <v>9.5</v>
      </c>
      <c r="AE16" s="11"/>
    </row>
    <row r="17" spans="2:31" x14ac:dyDescent="0.25">
      <c r="B17" s="13" t="s">
        <v>30</v>
      </c>
      <c r="C17" s="47">
        <v>30.3</v>
      </c>
      <c r="D17" s="47">
        <v>36.799999999999997</v>
      </c>
      <c r="E17" s="47">
        <v>79.2</v>
      </c>
      <c r="F17" s="47">
        <v>67.2</v>
      </c>
      <c r="G17" s="47">
        <v>42.5</v>
      </c>
      <c r="H17" s="11">
        <v>63.6</v>
      </c>
      <c r="I17" s="47">
        <v>43.1</v>
      </c>
      <c r="J17" s="47">
        <v>42.6</v>
      </c>
      <c r="K17" s="47">
        <v>36.5</v>
      </c>
      <c r="L17" s="47">
        <v>47.5</v>
      </c>
      <c r="M17" s="47">
        <v>67.2</v>
      </c>
      <c r="N17" s="47">
        <v>75.900000000000006</v>
      </c>
      <c r="O17" s="47">
        <v>123.9</v>
      </c>
      <c r="P17" s="47">
        <v>142.30000000000001</v>
      </c>
      <c r="Q17" s="47">
        <v>61</v>
      </c>
      <c r="R17" s="47">
        <v>42.3</v>
      </c>
      <c r="S17" s="47">
        <v>53.5</v>
      </c>
      <c r="T17" s="47">
        <v>51.4</v>
      </c>
      <c r="U17" s="47">
        <v>29.4</v>
      </c>
      <c r="V17" s="47">
        <v>38</v>
      </c>
      <c r="W17" s="47">
        <v>47.5</v>
      </c>
      <c r="X17" s="47">
        <v>56.3</v>
      </c>
      <c r="Y17" s="47">
        <v>21.6</v>
      </c>
      <c r="Z17" s="47">
        <v>11.9</v>
      </c>
      <c r="AA17" s="47">
        <v>14.3</v>
      </c>
      <c r="AE17" s="11"/>
    </row>
    <row r="18" spans="2:31" x14ac:dyDescent="0.25">
      <c r="B18" s="13" t="s">
        <v>180</v>
      </c>
      <c r="C18" s="47">
        <v>181.8</v>
      </c>
      <c r="D18" s="47">
        <v>186.1</v>
      </c>
      <c r="E18" s="47" t="s">
        <v>40</v>
      </c>
      <c r="F18" s="47" t="s">
        <v>40</v>
      </c>
      <c r="G18" s="47" t="s">
        <v>40</v>
      </c>
      <c r="H18" s="47" t="s">
        <v>40</v>
      </c>
      <c r="I18" s="47" t="s">
        <v>40</v>
      </c>
      <c r="J18" s="47" t="s">
        <v>40</v>
      </c>
      <c r="K18" s="47" t="s">
        <v>40</v>
      </c>
      <c r="L18" s="47" t="s">
        <v>40</v>
      </c>
      <c r="M18" s="47" t="s">
        <v>40</v>
      </c>
      <c r="N18" s="47" t="s">
        <v>40</v>
      </c>
      <c r="O18" s="47" t="s">
        <v>40</v>
      </c>
      <c r="P18" s="47" t="s">
        <v>40</v>
      </c>
      <c r="Q18" s="47" t="s">
        <v>40</v>
      </c>
      <c r="R18" s="47" t="s">
        <v>40</v>
      </c>
      <c r="S18" s="47" t="s">
        <v>40</v>
      </c>
      <c r="T18" s="47" t="s">
        <v>40</v>
      </c>
      <c r="U18" s="47" t="s">
        <v>40</v>
      </c>
      <c r="V18" s="47" t="s">
        <v>40</v>
      </c>
      <c r="W18" s="47" t="s">
        <v>40</v>
      </c>
      <c r="X18" s="47" t="s">
        <v>40</v>
      </c>
      <c r="Y18" s="47" t="s">
        <v>40</v>
      </c>
      <c r="Z18" s="47" t="s">
        <v>40</v>
      </c>
      <c r="AA18" s="47" t="s">
        <v>40</v>
      </c>
      <c r="AE18" s="11"/>
    </row>
    <row r="19" spans="2:31" x14ac:dyDescent="0.25">
      <c r="B19" s="136" t="s">
        <v>31</v>
      </c>
      <c r="C19" s="72">
        <v>430.2</v>
      </c>
      <c r="D19" s="72">
        <v>405.7</v>
      </c>
      <c r="E19" s="72">
        <v>361.6</v>
      </c>
      <c r="F19" s="72">
        <v>402.1</v>
      </c>
      <c r="G19" s="72">
        <v>366.2</v>
      </c>
      <c r="H19" s="69">
        <v>356.2</v>
      </c>
      <c r="I19" s="72">
        <v>396.6</v>
      </c>
      <c r="J19" s="72">
        <v>396.5</v>
      </c>
      <c r="K19" s="72">
        <v>410</v>
      </c>
      <c r="L19" s="72">
        <v>407.5</v>
      </c>
      <c r="M19" s="72">
        <v>358.8</v>
      </c>
      <c r="N19" s="72">
        <v>357.8</v>
      </c>
      <c r="O19" s="72">
        <v>365.3</v>
      </c>
      <c r="P19" s="72">
        <v>339.8</v>
      </c>
      <c r="Q19" s="72">
        <v>254</v>
      </c>
      <c r="R19" s="72">
        <v>227.2</v>
      </c>
      <c r="S19" s="72">
        <v>206.6</v>
      </c>
      <c r="T19" s="72">
        <v>179.1</v>
      </c>
      <c r="U19" s="72">
        <v>162.5</v>
      </c>
      <c r="V19" s="72">
        <v>142</v>
      </c>
      <c r="W19" s="72">
        <v>153.9</v>
      </c>
      <c r="X19" s="72">
        <v>139.6</v>
      </c>
      <c r="Y19" s="72">
        <v>130</v>
      </c>
      <c r="Z19" s="72">
        <v>126.4</v>
      </c>
      <c r="AA19" s="72">
        <v>126.6</v>
      </c>
      <c r="AE19" s="11"/>
    </row>
    <row r="20" spans="2:31" x14ac:dyDescent="0.25">
      <c r="B20" s="38"/>
      <c r="C20" s="47"/>
      <c r="D20" s="47"/>
      <c r="E20" s="47"/>
      <c r="F20" s="47"/>
      <c r="G20" s="47"/>
      <c r="H20" s="11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67"/>
      <c r="AE20" s="11"/>
    </row>
    <row r="21" spans="2:31" x14ac:dyDescent="0.25">
      <c r="B21" s="38" t="s">
        <v>32</v>
      </c>
      <c r="C21" s="59">
        <v>1223.5</v>
      </c>
      <c r="D21" s="59">
        <v>1182</v>
      </c>
      <c r="E21" s="59">
        <v>1236.0999999999999</v>
      </c>
      <c r="F21" s="59">
        <v>1287.4000000000001</v>
      </c>
      <c r="G21" s="59">
        <v>1256.5999999999999</v>
      </c>
      <c r="H21" s="45">
        <v>1253.4000000000001</v>
      </c>
      <c r="I21" s="59">
        <v>1304.5</v>
      </c>
      <c r="J21" s="59">
        <v>1297.8</v>
      </c>
      <c r="K21" s="59">
        <v>1289.8</v>
      </c>
      <c r="L21" s="59">
        <v>1300.7</v>
      </c>
      <c r="M21" s="59">
        <v>911.8</v>
      </c>
      <c r="N21" s="59">
        <v>883.6</v>
      </c>
      <c r="O21" s="59">
        <v>810.8</v>
      </c>
      <c r="P21" s="59">
        <v>785.7</v>
      </c>
      <c r="Q21" s="59">
        <v>664.2</v>
      </c>
      <c r="R21" s="59">
        <v>603.29999999999995</v>
      </c>
      <c r="S21" s="59">
        <v>572.4</v>
      </c>
      <c r="T21" s="59">
        <v>543.1</v>
      </c>
      <c r="U21" s="59">
        <v>505</v>
      </c>
      <c r="V21" s="59">
        <v>451.4</v>
      </c>
      <c r="W21" s="59">
        <v>454.4</v>
      </c>
      <c r="X21" s="59">
        <v>445.1</v>
      </c>
      <c r="Y21" s="59">
        <v>435.5</v>
      </c>
      <c r="Z21" s="59">
        <v>436.8</v>
      </c>
      <c r="AA21" s="59">
        <v>437.5</v>
      </c>
      <c r="AE21" s="11"/>
    </row>
    <row r="22" spans="2:31" x14ac:dyDescent="0.25">
      <c r="C22" s="47"/>
      <c r="D22" s="47"/>
      <c r="E22" s="47"/>
      <c r="F22" s="47"/>
      <c r="G22" s="56"/>
      <c r="H22"/>
      <c r="I22" s="47"/>
      <c r="J22" s="47"/>
      <c r="K22" s="56"/>
      <c r="L22" s="56"/>
      <c r="M22" s="56"/>
      <c r="N22" s="56"/>
      <c r="O22" s="56"/>
      <c r="P22" s="47"/>
      <c r="Q22" s="47"/>
      <c r="R22" s="56"/>
      <c r="S22" s="56"/>
      <c r="T22" s="67"/>
      <c r="AE22" s="11"/>
    </row>
    <row r="23" spans="2:31" x14ac:dyDescent="0.25">
      <c r="C23" s="47"/>
      <c r="D23" s="47"/>
      <c r="E23" s="47"/>
      <c r="F23" s="47"/>
      <c r="G23" s="56"/>
      <c r="H23"/>
      <c r="I23" s="47"/>
      <c r="J23" s="47"/>
      <c r="K23" s="56"/>
      <c r="L23" s="56"/>
      <c r="M23" s="56"/>
      <c r="N23" s="56"/>
      <c r="O23" s="56"/>
      <c r="P23" s="47"/>
      <c r="Q23" s="47"/>
      <c r="R23" s="56"/>
      <c r="S23" s="56"/>
      <c r="T23" s="67"/>
      <c r="AE23" s="11"/>
    </row>
    <row r="24" spans="2:31" x14ac:dyDescent="0.25">
      <c r="B24" s="38" t="s">
        <v>33</v>
      </c>
      <c r="C24" s="47"/>
      <c r="D24" s="47"/>
      <c r="E24" s="47"/>
      <c r="F24" s="47"/>
      <c r="G24" s="56"/>
      <c r="H24"/>
      <c r="I24" s="47"/>
      <c r="J24" s="47"/>
      <c r="K24" s="56"/>
      <c r="L24" s="56"/>
      <c r="M24" s="56"/>
      <c r="N24" s="56"/>
      <c r="O24" s="56"/>
      <c r="P24" s="47"/>
      <c r="Q24" s="47"/>
      <c r="R24" s="56"/>
      <c r="S24" s="56"/>
      <c r="T24" s="67"/>
      <c r="AE24" s="11"/>
    </row>
    <row r="25" spans="2:31" x14ac:dyDescent="0.25">
      <c r="B25" s="38" t="s">
        <v>34</v>
      </c>
      <c r="C25" s="47"/>
      <c r="D25" s="47"/>
      <c r="E25" s="47"/>
      <c r="F25" s="47"/>
      <c r="G25" s="56"/>
      <c r="H25"/>
      <c r="I25" s="47"/>
      <c r="J25" s="47"/>
      <c r="K25" s="56"/>
      <c r="L25" s="56"/>
      <c r="M25" s="56"/>
      <c r="N25" s="56"/>
      <c r="O25" s="56"/>
      <c r="P25" s="47"/>
      <c r="Q25" s="47"/>
      <c r="R25" s="56"/>
      <c r="S25" s="56"/>
      <c r="T25" s="67"/>
      <c r="AE25" s="11"/>
    </row>
    <row r="26" spans="2:31" x14ac:dyDescent="0.25">
      <c r="B26" s="13" t="s">
        <v>158</v>
      </c>
      <c r="C26" s="47">
        <v>356.9</v>
      </c>
      <c r="D26" s="47">
        <v>378.8</v>
      </c>
      <c r="E26" s="47">
        <v>382</v>
      </c>
      <c r="F26" s="47">
        <v>398</v>
      </c>
      <c r="G26" s="47">
        <v>396</v>
      </c>
      <c r="H26" s="11">
        <v>403.2</v>
      </c>
      <c r="I26" s="47">
        <v>414.8</v>
      </c>
      <c r="J26" s="47">
        <v>424.6</v>
      </c>
      <c r="K26" s="47">
        <v>414.8</v>
      </c>
      <c r="L26" s="47">
        <v>419.8</v>
      </c>
      <c r="M26" s="47">
        <v>312.10000000000002</v>
      </c>
      <c r="N26" s="47">
        <v>284.8</v>
      </c>
      <c r="O26" s="47">
        <v>265.10000000000002</v>
      </c>
      <c r="P26" s="47">
        <v>252.4</v>
      </c>
      <c r="Q26" s="47">
        <v>240.5</v>
      </c>
      <c r="R26" s="47">
        <v>223.5</v>
      </c>
      <c r="S26" s="47">
        <v>198.2</v>
      </c>
      <c r="T26" s="47">
        <v>194.7</v>
      </c>
      <c r="U26" s="47">
        <v>168.6</v>
      </c>
      <c r="V26" s="47">
        <v>155.1</v>
      </c>
      <c r="W26" s="47">
        <v>143.9</v>
      </c>
      <c r="X26" s="47">
        <v>150.69999999999999</v>
      </c>
      <c r="Y26" s="47">
        <v>154.9</v>
      </c>
      <c r="Z26" s="47">
        <v>154.69999999999999</v>
      </c>
      <c r="AA26" s="47">
        <v>149.69999999999999</v>
      </c>
      <c r="AE26" s="11"/>
    </row>
    <row r="27" spans="2:31" x14ac:dyDescent="0.25">
      <c r="B27" s="86" t="s">
        <v>23</v>
      </c>
      <c r="C27" s="49">
        <v>12.9</v>
      </c>
      <c r="D27" s="49">
        <v>13.8</v>
      </c>
      <c r="E27" s="49">
        <v>11.8</v>
      </c>
      <c r="F27" s="49">
        <v>12.5</v>
      </c>
      <c r="G27" s="49">
        <v>13.4</v>
      </c>
      <c r="H27" s="43">
        <v>12.5</v>
      </c>
      <c r="I27" s="49">
        <v>13</v>
      </c>
      <c r="J27" s="49">
        <v>12.8</v>
      </c>
      <c r="K27" s="49">
        <v>11</v>
      </c>
      <c r="L27" s="49">
        <v>10</v>
      </c>
      <c r="M27" s="49">
        <v>7.9</v>
      </c>
      <c r="N27" s="49">
        <v>8.1</v>
      </c>
      <c r="O27" s="49">
        <v>8</v>
      </c>
      <c r="P27" s="49">
        <v>9.8000000000000007</v>
      </c>
      <c r="Q27" s="49">
        <v>9.1999999999999993</v>
      </c>
      <c r="R27" s="49">
        <v>0.4</v>
      </c>
      <c r="S27" s="49">
        <v>0.6</v>
      </c>
      <c r="T27" s="49">
        <v>0.4</v>
      </c>
      <c r="U27" s="49">
        <v>0.3</v>
      </c>
      <c r="V27" s="49">
        <v>-0.7</v>
      </c>
      <c r="W27" s="49">
        <v>-0.6</v>
      </c>
      <c r="X27" s="49">
        <v>-0.6</v>
      </c>
      <c r="Y27" s="49">
        <v>-0.5</v>
      </c>
      <c r="Z27" s="49">
        <v>0.3</v>
      </c>
      <c r="AA27" s="49">
        <v>1</v>
      </c>
      <c r="AE27" s="11"/>
    </row>
    <row r="28" spans="2:31" x14ac:dyDescent="0.25">
      <c r="B28" s="38" t="s">
        <v>35</v>
      </c>
      <c r="C28" s="59">
        <v>369.8</v>
      </c>
      <c r="D28" s="59">
        <v>384.6</v>
      </c>
      <c r="E28" s="59">
        <v>393.8</v>
      </c>
      <c r="F28" s="59">
        <v>410.5</v>
      </c>
      <c r="G28" s="59">
        <v>409.4</v>
      </c>
      <c r="H28" s="45">
        <v>415.7</v>
      </c>
      <c r="I28" s="59">
        <v>427.8</v>
      </c>
      <c r="J28" s="59">
        <v>437.4</v>
      </c>
      <c r="K28" s="59">
        <v>425.8</v>
      </c>
      <c r="L28" s="59">
        <v>429.8</v>
      </c>
      <c r="M28" s="59">
        <v>320</v>
      </c>
      <c r="N28" s="59">
        <v>292.89999999999998</v>
      </c>
      <c r="O28" s="59">
        <v>273.10000000000002</v>
      </c>
      <c r="P28" s="59">
        <v>262.2</v>
      </c>
      <c r="Q28" s="59">
        <v>249.7</v>
      </c>
      <c r="R28" s="59">
        <v>223.9</v>
      </c>
      <c r="S28" s="59">
        <v>198.8</v>
      </c>
      <c r="T28" s="59">
        <v>195.1</v>
      </c>
      <c r="U28" s="59">
        <v>168.9</v>
      </c>
      <c r="V28" s="59">
        <v>154.4</v>
      </c>
      <c r="W28" s="59">
        <v>143.30000000000001</v>
      </c>
      <c r="X28" s="59">
        <v>150.1</v>
      </c>
      <c r="Y28" s="59">
        <v>154.4</v>
      </c>
      <c r="Z28" s="59">
        <v>154.9</v>
      </c>
      <c r="AA28" s="59">
        <v>150.69999999999999</v>
      </c>
      <c r="AE28" s="11"/>
    </row>
    <row r="29" spans="2:31" x14ac:dyDescent="0.25">
      <c r="C29" s="47"/>
      <c r="D29" s="47"/>
      <c r="E29" s="47"/>
      <c r="F29" s="47"/>
      <c r="G29" s="47"/>
      <c r="H29"/>
      <c r="I29" s="47"/>
      <c r="J29" s="47"/>
      <c r="K29" s="47"/>
      <c r="L29" s="47"/>
      <c r="M29" s="47"/>
      <c r="N29" s="47"/>
      <c r="O29" s="47"/>
      <c r="P29" s="47"/>
      <c r="Q29" s="47"/>
      <c r="R29" s="56"/>
      <c r="S29" s="47"/>
      <c r="T29" s="67"/>
      <c r="AE29" s="11"/>
    </row>
    <row r="30" spans="2:31" x14ac:dyDescent="0.25">
      <c r="B30" s="38" t="s">
        <v>36</v>
      </c>
      <c r="C30" s="47"/>
      <c r="D30" s="47"/>
      <c r="E30" s="47"/>
      <c r="F30" s="47"/>
      <c r="G30" s="56"/>
      <c r="H30"/>
      <c r="I30" s="47"/>
      <c r="J30" s="47"/>
      <c r="K30" s="56"/>
      <c r="L30" s="56"/>
      <c r="M30" s="56"/>
      <c r="N30" s="56"/>
      <c r="O30" s="56"/>
      <c r="P30" s="47"/>
      <c r="Q30" s="47"/>
      <c r="R30" s="56"/>
      <c r="S30" s="56"/>
      <c r="T30" s="67"/>
      <c r="AE30" s="11"/>
    </row>
    <row r="31" spans="2:31" x14ac:dyDescent="0.25">
      <c r="B31" s="38" t="s">
        <v>37</v>
      </c>
      <c r="C31" s="47"/>
      <c r="D31" s="47"/>
      <c r="E31" s="47"/>
      <c r="F31" s="47"/>
      <c r="G31" s="47"/>
      <c r="H31"/>
      <c r="I31" s="47"/>
      <c r="J31" s="47"/>
      <c r="K31" s="47"/>
      <c r="L31" s="47"/>
      <c r="M31" s="47"/>
      <c r="N31" s="47"/>
      <c r="O31" s="47"/>
      <c r="P31" s="47"/>
      <c r="Q31" s="47"/>
      <c r="R31" s="56"/>
      <c r="S31" s="47"/>
      <c r="T31" s="67"/>
      <c r="AE31" s="11"/>
    </row>
    <row r="32" spans="2:31" x14ac:dyDescent="0.25">
      <c r="B32" s="13" t="s">
        <v>119</v>
      </c>
      <c r="C32" s="47">
        <f>249.7+287.6</f>
        <v>537.29999999999995</v>
      </c>
      <c r="D32" s="47">
        <v>541.29999999999995</v>
      </c>
      <c r="E32" s="47">
        <v>565.79999999999995</v>
      </c>
      <c r="F32" s="47">
        <v>589.20000000000005</v>
      </c>
      <c r="G32" s="47">
        <f>247.9+328.7</f>
        <v>576.6</v>
      </c>
      <c r="H32" s="11">
        <v>574.20000000000005</v>
      </c>
      <c r="I32" s="47">
        <v>559.5</v>
      </c>
      <c r="J32" s="47">
        <v>552.1</v>
      </c>
      <c r="K32" s="47">
        <v>549.5</v>
      </c>
      <c r="L32" s="47">
        <v>485.1</v>
      </c>
      <c r="M32" s="47">
        <v>344.8</v>
      </c>
      <c r="N32" s="47">
        <v>347</v>
      </c>
      <c r="O32" s="47">
        <v>320.39999999999998</v>
      </c>
      <c r="P32" s="47">
        <v>322</v>
      </c>
      <c r="Q32" s="47">
        <v>233.7</v>
      </c>
      <c r="R32" s="47">
        <v>134.19999999999999</v>
      </c>
      <c r="S32" s="47">
        <v>207.6</v>
      </c>
      <c r="T32" s="47">
        <v>208.10000000000002</v>
      </c>
      <c r="U32" s="47">
        <v>186.8</v>
      </c>
      <c r="V32" s="47">
        <v>167.2</v>
      </c>
      <c r="W32" s="47">
        <v>164.6</v>
      </c>
      <c r="X32" s="47">
        <v>167.3</v>
      </c>
      <c r="Y32" s="47">
        <v>103.9</v>
      </c>
      <c r="Z32" s="47">
        <v>105.30000000000001</v>
      </c>
      <c r="AA32" s="47">
        <v>158.30000000000001</v>
      </c>
      <c r="AE32" s="11"/>
    </row>
    <row r="33" spans="2:31" x14ac:dyDescent="0.25">
      <c r="B33" s="13" t="s">
        <v>38</v>
      </c>
      <c r="C33" s="47">
        <v>1.7</v>
      </c>
      <c r="D33" s="47">
        <v>1.6</v>
      </c>
      <c r="E33" s="47">
        <v>1.9</v>
      </c>
      <c r="F33" s="47">
        <v>2</v>
      </c>
      <c r="G33" s="47">
        <v>2.4</v>
      </c>
      <c r="H33" s="11">
        <v>2.2999999999999998</v>
      </c>
      <c r="I33" s="47">
        <v>2.4</v>
      </c>
      <c r="J33" s="47">
        <v>1.6</v>
      </c>
      <c r="K33" s="47">
        <v>1.2</v>
      </c>
      <c r="L33" s="47">
        <v>1.3</v>
      </c>
      <c r="M33" s="47">
        <v>0.9</v>
      </c>
      <c r="N33" s="47">
        <v>1</v>
      </c>
      <c r="O33" s="47">
        <v>1.4</v>
      </c>
      <c r="P33" s="47">
        <v>1.4</v>
      </c>
      <c r="Q33" s="47">
        <v>1.7</v>
      </c>
      <c r="R33" s="47">
        <v>2.1</v>
      </c>
      <c r="S33" s="47">
        <v>2.4</v>
      </c>
      <c r="T33" s="47">
        <v>2.5</v>
      </c>
      <c r="U33" s="47">
        <v>2.8</v>
      </c>
      <c r="V33" s="47">
        <v>2.7</v>
      </c>
      <c r="W33" s="47">
        <v>2.5</v>
      </c>
      <c r="X33" s="47">
        <v>2.6</v>
      </c>
      <c r="Y33" s="47">
        <v>2.2000000000000002</v>
      </c>
      <c r="Z33" s="47">
        <v>1.7</v>
      </c>
      <c r="AA33" s="47">
        <v>1.9</v>
      </c>
      <c r="AE33" s="11"/>
    </row>
    <row r="34" spans="2:31" x14ac:dyDescent="0.25">
      <c r="B34" s="13" t="s">
        <v>120</v>
      </c>
      <c r="C34" s="47">
        <v>0.2</v>
      </c>
      <c r="D34" s="47">
        <v>0.2</v>
      </c>
      <c r="E34" s="47">
        <v>0.6</v>
      </c>
      <c r="F34" s="47">
        <v>0.7</v>
      </c>
      <c r="G34" s="47">
        <v>0.7</v>
      </c>
      <c r="H34" s="11">
        <v>3</v>
      </c>
      <c r="I34" s="47">
        <v>3.8</v>
      </c>
      <c r="J34" s="47">
        <v>1.6</v>
      </c>
      <c r="K34" s="47">
        <v>2.4</v>
      </c>
      <c r="L34" s="47">
        <v>1</v>
      </c>
      <c r="M34" s="47">
        <v>1.1000000000000001</v>
      </c>
      <c r="N34" s="47">
        <v>0.5</v>
      </c>
      <c r="O34" s="47">
        <v>7.2</v>
      </c>
      <c r="P34" s="47">
        <v>5.2</v>
      </c>
      <c r="Q34" s="47">
        <v>4.2</v>
      </c>
      <c r="R34" s="47">
        <v>4.3999999999999995</v>
      </c>
      <c r="S34" s="47">
        <v>0.4</v>
      </c>
      <c r="T34" s="47">
        <v>0.7</v>
      </c>
      <c r="U34" s="47">
        <v>0.8</v>
      </c>
      <c r="V34" s="47">
        <v>0.8</v>
      </c>
      <c r="W34" s="47">
        <v>1.2</v>
      </c>
      <c r="X34" s="47">
        <v>0.6</v>
      </c>
      <c r="Y34" s="47">
        <v>0.3</v>
      </c>
      <c r="Z34" s="47">
        <v>0.4</v>
      </c>
      <c r="AA34" s="47">
        <v>2.9</v>
      </c>
      <c r="AC34" s="26"/>
      <c r="AE34" s="11"/>
    </row>
    <row r="35" spans="2:31" x14ac:dyDescent="0.25">
      <c r="B35" s="86" t="s">
        <v>39</v>
      </c>
      <c r="C35" s="49">
        <v>46.1</v>
      </c>
      <c r="D35" s="49">
        <v>47.2</v>
      </c>
      <c r="E35" s="49">
        <v>52.2</v>
      </c>
      <c r="F35" s="49">
        <v>51.7</v>
      </c>
      <c r="G35" s="49">
        <v>54.3</v>
      </c>
      <c r="H35" s="43">
        <v>53.3</v>
      </c>
      <c r="I35" s="49">
        <v>55.2</v>
      </c>
      <c r="J35" s="49">
        <v>54.9</v>
      </c>
      <c r="K35" s="49">
        <v>50.5</v>
      </c>
      <c r="L35" s="49">
        <v>58.7</v>
      </c>
      <c r="M35" s="49">
        <v>28.6</v>
      </c>
      <c r="N35" s="49">
        <v>27.5</v>
      </c>
      <c r="O35" s="49">
        <v>26.1</v>
      </c>
      <c r="P35" s="49">
        <v>26.8</v>
      </c>
      <c r="Q35" s="49">
        <v>22.7</v>
      </c>
      <c r="R35" s="49">
        <v>20.9</v>
      </c>
      <c r="S35" s="49">
        <v>20.8</v>
      </c>
      <c r="T35" s="49">
        <v>20.9</v>
      </c>
      <c r="U35" s="49">
        <v>23.7</v>
      </c>
      <c r="V35" s="49">
        <v>21.7</v>
      </c>
      <c r="W35" s="49">
        <v>22.2</v>
      </c>
      <c r="X35" s="49">
        <v>22.9</v>
      </c>
      <c r="Y35" s="49">
        <v>23.5</v>
      </c>
      <c r="Z35" s="49">
        <v>24.4</v>
      </c>
      <c r="AA35" s="49">
        <v>25</v>
      </c>
      <c r="AE35" s="11"/>
    </row>
    <row r="36" spans="2:31" x14ac:dyDescent="0.25">
      <c r="B36" s="38" t="s">
        <v>41</v>
      </c>
      <c r="C36" s="59">
        <v>585.29999999999995</v>
      </c>
      <c r="D36" s="59">
        <v>590.20000000000005</v>
      </c>
      <c r="E36" s="59">
        <v>620.6</v>
      </c>
      <c r="F36" s="59">
        <v>643.6</v>
      </c>
      <c r="G36" s="59">
        <v>634</v>
      </c>
      <c r="H36" s="45">
        <v>632.9</v>
      </c>
      <c r="I36" s="59">
        <v>620.9</v>
      </c>
      <c r="J36" s="59">
        <v>610.20000000000005</v>
      </c>
      <c r="K36" s="59">
        <v>603.6</v>
      </c>
      <c r="L36" s="59">
        <v>546.1</v>
      </c>
      <c r="M36" s="59">
        <v>375.4</v>
      </c>
      <c r="N36" s="59">
        <v>376</v>
      </c>
      <c r="O36" s="59">
        <v>355</v>
      </c>
      <c r="P36" s="59">
        <v>355.4</v>
      </c>
      <c r="Q36" s="59">
        <v>262.2</v>
      </c>
      <c r="R36" s="59">
        <v>161.6</v>
      </c>
      <c r="S36" s="59">
        <v>231.2</v>
      </c>
      <c r="T36" s="59">
        <v>232.2</v>
      </c>
      <c r="U36" s="59">
        <v>214.1</v>
      </c>
      <c r="V36" s="59">
        <v>192.4</v>
      </c>
      <c r="W36" s="59">
        <v>190.5</v>
      </c>
      <c r="X36" s="59">
        <v>193.3</v>
      </c>
      <c r="Y36" s="59">
        <v>129.9</v>
      </c>
      <c r="Z36" s="59">
        <v>131.80000000000001</v>
      </c>
      <c r="AA36" s="59">
        <v>188</v>
      </c>
      <c r="AE36" s="11"/>
    </row>
    <row r="37" spans="2:31" x14ac:dyDescent="0.25">
      <c r="C37" s="47"/>
      <c r="D37" s="47"/>
      <c r="E37" s="47"/>
      <c r="F37" s="47"/>
      <c r="G37" s="56"/>
      <c r="H37"/>
      <c r="I37" s="47"/>
      <c r="J37" s="47"/>
      <c r="K37" s="56"/>
      <c r="L37" s="56"/>
      <c r="M37" s="56"/>
      <c r="N37" s="56"/>
      <c r="O37" s="56"/>
      <c r="P37" s="47"/>
      <c r="Q37" s="47"/>
      <c r="R37" s="47"/>
      <c r="S37" s="56"/>
      <c r="T37" s="67"/>
      <c r="AE37" s="11"/>
    </row>
    <row r="38" spans="2:31" x14ac:dyDescent="0.25">
      <c r="B38" s="38" t="s">
        <v>42</v>
      </c>
      <c r="C38" s="47"/>
      <c r="D38" s="47"/>
      <c r="E38" s="47"/>
      <c r="F38" s="47"/>
      <c r="G38" s="56"/>
      <c r="H38"/>
      <c r="I38" s="47"/>
      <c r="J38" s="47"/>
      <c r="K38" s="56"/>
      <c r="L38" s="56"/>
      <c r="M38" s="56"/>
      <c r="N38" s="56"/>
      <c r="O38" s="56"/>
      <c r="P38" s="47"/>
      <c r="Q38" s="47"/>
      <c r="R38" s="47"/>
      <c r="S38" s="56"/>
      <c r="T38" s="67"/>
      <c r="AE38" s="11"/>
    </row>
    <row r="39" spans="2:31" x14ac:dyDescent="0.25">
      <c r="B39" s="13" t="s">
        <v>195</v>
      </c>
      <c r="C39" s="47">
        <v>54.9</v>
      </c>
      <c r="D39" s="47">
        <v>33.4</v>
      </c>
      <c r="E39" s="47">
        <v>37.799999999999997</v>
      </c>
      <c r="F39" s="47">
        <v>37.9</v>
      </c>
      <c r="G39" s="47">
        <v>39.6</v>
      </c>
      <c r="H39" s="11">
        <v>36.6</v>
      </c>
      <c r="I39" s="47">
        <v>45.8</v>
      </c>
      <c r="J39" s="47">
        <v>47.5</v>
      </c>
      <c r="K39" s="47">
        <v>49.4</v>
      </c>
      <c r="L39" s="47">
        <v>112.4</v>
      </c>
      <c r="M39" s="47">
        <v>30.3</v>
      </c>
      <c r="N39" s="47">
        <v>27.2</v>
      </c>
      <c r="O39" s="47">
        <v>17.7</v>
      </c>
      <c r="P39" s="47">
        <v>16.7</v>
      </c>
      <c r="Q39" s="47">
        <v>15.5</v>
      </c>
      <c r="R39" s="47">
        <v>93.2</v>
      </c>
      <c r="S39" s="47">
        <v>24.5</v>
      </c>
      <c r="T39" s="47">
        <v>13.5</v>
      </c>
      <c r="U39" s="47">
        <v>27.2</v>
      </c>
      <c r="V39" s="47">
        <v>25</v>
      </c>
      <c r="W39" s="47">
        <v>37.799999999999997</v>
      </c>
      <c r="X39" s="47">
        <v>23.4</v>
      </c>
      <c r="Y39" s="47">
        <v>60.3</v>
      </c>
      <c r="Z39" s="47">
        <v>67.5</v>
      </c>
      <c r="AA39" s="47">
        <v>19.399999999999999</v>
      </c>
      <c r="AE39" s="11"/>
    </row>
    <row r="40" spans="2:31" x14ac:dyDescent="0.25">
      <c r="B40" s="13" t="s">
        <v>163</v>
      </c>
      <c r="C40" s="47">
        <v>54.9</v>
      </c>
      <c r="D40" s="47">
        <v>47.8</v>
      </c>
      <c r="E40" s="47">
        <v>89.3</v>
      </c>
      <c r="F40" s="47">
        <v>100.2</v>
      </c>
      <c r="G40" s="47">
        <v>84.3</v>
      </c>
      <c r="H40" s="11">
        <v>81.599999999999994</v>
      </c>
      <c r="I40" s="47">
        <v>97.7</v>
      </c>
      <c r="J40" s="47">
        <v>83.5</v>
      </c>
      <c r="K40" s="47">
        <v>96.1</v>
      </c>
      <c r="L40" s="47">
        <v>83.5</v>
      </c>
      <c r="M40" s="47">
        <v>87.5</v>
      </c>
      <c r="N40" s="47">
        <v>101.1</v>
      </c>
      <c r="O40" s="47">
        <v>80.099999999999994</v>
      </c>
      <c r="P40" s="47">
        <v>89.7</v>
      </c>
      <c r="Q40" s="47">
        <v>76</v>
      </c>
      <c r="R40" s="47">
        <v>80.3</v>
      </c>
      <c r="S40" s="47">
        <v>74</v>
      </c>
      <c r="T40" s="47">
        <v>54.9</v>
      </c>
      <c r="U40" s="47">
        <v>45.8</v>
      </c>
      <c r="V40" s="47">
        <v>39.6</v>
      </c>
      <c r="W40" s="47">
        <v>45.2</v>
      </c>
      <c r="X40" s="47">
        <v>45</v>
      </c>
      <c r="Y40" s="47">
        <v>43.6</v>
      </c>
      <c r="Z40" s="47">
        <v>40.700000000000003</v>
      </c>
      <c r="AA40" s="47">
        <v>38.200000000000003</v>
      </c>
      <c r="AE40" s="11"/>
    </row>
    <row r="41" spans="2:31" x14ac:dyDescent="0.25">
      <c r="B41" s="13" t="s">
        <v>43</v>
      </c>
      <c r="C41" s="47">
        <v>88.2</v>
      </c>
      <c r="D41" s="47">
        <f>3.6+0.6+17.1+0.1+52.5</f>
        <v>73.900000000000006</v>
      </c>
      <c r="E41" s="47">
        <v>94.6</v>
      </c>
      <c r="F41" s="47">
        <v>95.2</v>
      </c>
      <c r="G41" s="47">
        <v>89.3</v>
      </c>
      <c r="H41" s="11">
        <v>86.6</v>
      </c>
      <c r="I41" s="47">
        <v>112.3</v>
      </c>
      <c r="J41" s="47">
        <v>119.1</v>
      </c>
      <c r="K41" s="47">
        <v>114.9</v>
      </c>
      <c r="L41" s="47">
        <v>128.9</v>
      </c>
      <c r="M41" s="47">
        <v>98.6</v>
      </c>
      <c r="N41" s="47">
        <v>86.4</v>
      </c>
      <c r="O41" s="47">
        <v>84.9</v>
      </c>
      <c r="P41" s="47">
        <v>61.6</v>
      </c>
      <c r="Q41" s="47">
        <v>60.8</v>
      </c>
      <c r="R41" s="47">
        <v>44.3</v>
      </c>
      <c r="S41" s="47">
        <v>43.9</v>
      </c>
      <c r="T41" s="47">
        <v>47.4</v>
      </c>
      <c r="U41" s="47">
        <v>49</v>
      </c>
      <c r="V41" s="47">
        <v>40</v>
      </c>
      <c r="W41" s="47">
        <v>37.6</v>
      </c>
      <c r="X41" s="47">
        <v>33.200000000000003</v>
      </c>
      <c r="Y41" s="47">
        <v>47.400000000000006</v>
      </c>
      <c r="Z41" s="47">
        <v>41.7</v>
      </c>
      <c r="AA41" s="47">
        <v>41.3</v>
      </c>
      <c r="AE41" s="11"/>
    </row>
    <row r="42" spans="2:31" x14ac:dyDescent="0.25">
      <c r="B42" s="38" t="s">
        <v>182</v>
      </c>
      <c r="C42" s="59">
        <v>198.1</v>
      </c>
      <c r="D42" s="59">
        <v>155.1</v>
      </c>
      <c r="E42" s="59">
        <v>221.7</v>
      </c>
      <c r="F42" s="59">
        <v>233.3</v>
      </c>
      <c r="G42" s="59">
        <v>213.2</v>
      </c>
      <c r="H42" s="45">
        <v>204.8</v>
      </c>
      <c r="I42" s="59">
        <v>255.8</v>
      </c>
      <c r="J42" s="59">
        <v>250.1</v>
      </c>
      <c r="K42" s="59">
        <v>260.39999999999998</v>
      </c>
      <c r="L42" s="59">
        <v>324.8</v>
      </c>
      <c r="M42" s="59">
        <v>216.4</v>
      </c>
      <c r="N42" s="59">
        <v>214.7</v>
      </c>
      <c r="O42" s="59">
        <v>182.7</v>
      </c>
      <c r="P42" s="59">
        <v>168</v>
      </c>
      <c r="Q42" s="59">
        <v>152.4</v>
      </c>
      <c r="R42" s="59">
        <v>217.8</v>
      </c>
      <c r="S42" s="59">
        <v>142.4</v>
      </c>
      <c r="T42" s="59">
        <v>115.8</v>
      </c>
      <c r="U42" s="59">
        <v>122</v>
      </c>
      <c r="V42" s="59">
        <v>104.6</v>
      </c>
      <c r="W42" s="59">
        <v>120.5</v>
      </c>
      <c r="X42" s="59">
        <v>101.7</v>
      </c>
      <c r="Y42" s="59">
        <v>151.30000000000001</v>
      </c>
      <c r="Z42" s="59">
        <v>150</v>
      </c>
      <c r="AA42" s="59">
        <v>98.8</v>
      </c>
      <c r="AE42" s="11"/>
    </row>
    <row r="43" spans="2:31" x14ac:dyDescent="0.25">
      <c r="B43" t="s">
        <v>179</v>
      </c>
      <c r="C43" s="49">
        <v>70.400000000000006</v>
      </c>
      <c r="D43" s="49">
        <v>52.1</v>
      </c>
      <c r="E43" s="47" t="s">
        <v>40</v>
      </c>
      <c r="F43" s="47" t="s">
        <v>40</v>
      </c>
      <c r="G43" s="47" t="s">
        <v>40</v>
      </c>
      <c r="H43" s="47" t="s">
        <v>40</v>
      </c>
      <c r="I43" s="47" t="s">
        <v>40</v>
      </c>
      <c r="J43" s="47" t="s">
        <v>40</v>
      </c>
      <c r="K43" s="47" t="s">
        <v>40</v>
      </c>
      <c r="L43" s="47" t="s">
        <v>40</v>
      </c>
      <c r="M43" s="47" t="s">
        <v>40</v>
      </c>
      <c r="N43" s="47" t="s">
        <v>40</v>
      </c>
      <c r="O43" s="47" t="s">
        <v>40</v>
      </c>
      <c r="P43" s="47" t="s">
        <v>40</v>
      </c>
      <c r="Q43" s="47" t="s">
        <v>40</v>
      </c>
      <c r="R43" s="47" t="s">
        <v>40</v>
      </c>
      <c r="S43" s="47" t="s">
        <v>40</v>
      </c>
      <c r="T43" s="47" t="s">
        <v>40</v>
      </c>
      <c r="U43" s="47" t="s">
        <v>40</v>
      </c>
      <c r="V43" s="47" t="s">
        <v>40</v>
      </c>
      <c r="W43" s="47" t="s">
        <v>40</v>
      </c>
      <c r="X43" s="47" t="s">
        <v>40</v>
      </c>
      <c r="Y43" s="47" t="s">
        <v>40</v>
      </c>
      <c r="Z43" s="47" t="s">
        <v>40</v>
      </c>
      <c r="AA43" s="47" t="s">
        <v>40</v>
      </c>
      <c r="AE43" s="11"/>
    </row>
    <row r="44" spans="2:31" x14ac:dyDescent="0.25">
      <c r="B44" s="136" t="s">
        <v>44</v>
      </c>
      <c r="C44" s="72">
        <v>853.7</v>
      </c>
      <c r="D44" s="72">
        <v>797.4</v>
      </c>
      <c r="E44" s="72">
        <v>842.3</v>
      </c>
      <c r="F44" s="72">
        <v>876.9</v>
      </c>
      <c r="G44" s="72">
        <v>847.2</v>
      </c>
      <c r="H44" s="69">
        <v>837.7</v>
      </c>
      <c r="I44" s="72">
        <v>876.7</v>
      </c>
      <c r="J44" s="72">
        <v>860.4</v>
      </c>
      <c r="K44" s="72">
        <v>864.1</v>
      </c>
      <c r="L44" s="72">
        <v>870.9</v>
      </c>
      <c r="M44" s="72">
        <v>591.79999999999995</v>
      </c>
      <c r="N44" s="72">
        <v>590.70000000000005</v>
      </c>
      <c r="O44" s="72">
        <v>537.70000000000005</v>
      </c>
      <c r="P44" s="72">
        <v>523.4</v>
      </c>
      <c r="Q44" s="72">
        <v>414.5</v>
      </c>
      <c r="R44" s="72">
        <v>379.4</v>
      </c>
      <c r="S44" s="72">
        <v>373.6</v>
      </c>
      <c r="T44" s="72">
        <v>348</v>
      </c>
      <c r="U44" s="72">
        <v>336.1</v>
      </c>
      <c r="V44" s="72">
        <v>297</v>
      </c>
      <c r="W44" s="72">
        <v>311.10000000000002</v>
      </c>
      <c r="X44" s="72">
        <v>295</v>
      </c>
      <c r="Y44" s="72">
        <v>281.2</v>
      </c>
      <c r="Z44" s="72">
        <v>281.8</v>
      </c>
      <c r="AA44" s="72">
        <v>286.8</v>
      </c>
      <c r="AE44" s="11"/>
    </row>
    <row r="45" spans="2:31" x14ac:dyDescent="0.25">
      <c r="C45" s="47"/>
      <c r="D45" s="47"/>
      <c r="E45" s="47"/>
      <c r="F45" s="47"/>
      <c r="G45" s="56"/>
      <c r="H45"/>
      <c r="I45" s="47"/>
      <c r="J45" s="47"/>
      <c r="K45" s="56"/>
      <c r="L45" s="56"/>
      <c r="M45" s="56"/>
      <c r="N45" s="56"/>
      <c r="O45" s="56"/>
      <c r="P45" s="47"/>
      <c r="Q45" s="47"/>
      <c r="R45" s="47"/>
      <c r="S45" s="56"/>
      <c r="T45" s="67"/>
      <c r="AE45" s="11"/>
    </row>
    <row r="46" spans="2:31" x14ac:dyDescent="0.25">
      <c r="B46" s="38" t="s">
        <v>45</v>
      </c>
      <c r="C46" s="59">
        <v>1223.5</v>
      </c>
      <c r="D46" s="59">
        <v>1182</v>
      </c>
      <c r="E46" s="59">
        <v>1236.0999999999999</v>
      </c>
      <c r="F46" s="59">
        <v>1287.4000000000001</v>
      </c>
      <c r="G46" s="59">
        <v>1256.5999999999999</v>
      </c>
      <c r="H46" s="45">
        <v>1253.4000000000001</v>
      </c>
      <c r="I46" s="59">
        <v>1304.5</v>
      </c>
      <c r="J46" s="59">
        <v>1297.8</v>
      </c>
      <c r="K46" s="59">
        <v>1289.8</v>
      </c>
      <c r="L46" s="59">
        <v>1300.7</v>
      </c>
      <c r="M46" s="59">
        <v>911.8</v>
      </c>
      <c r="N46" s="59">
        <v>883.6</v>
      </c>
      <c r="O46" s="59">
        <v>810.8</v>
      </c>
      <c r="P46" s="59">
        <v>785.7</v>
      </c>
      <c r="Q46" s="59">
        <v>664.2</v>
      </c>
      <c r="R46" s="59">
        <v>603.29999999999995</v>
      </c>
      <c r="S46" s="59">
        <v>572.4</v>
      </c>
      <c r="T46" s="59">
        <v>543.1</v>
      </c>
      <c r="U46" s="59">
        <v>505</v>
      </c>
      <c r="V46" s="59">
        <v>451.4</v>
      </c>
      <c r="W46" s="59">
        <v>454.4</v>
      </c>
      <c r="X46" s="59">
        <v>445.1</v>
      </c>
      <c r="Y46" s="59">
        <v>435.5</v>
      </c>
      <c r="Z46" s="59">
        <v>436.8</v>
      </c>
      <c r="AA46" s="59">
        <v>437.5</v>
      </c>
      <c r="AE46" s="11"/>
    </row>
    <row r="47" spans="2:31" x14ac:dyDescent="0.25">
      <c r="G47" s="1"/>
      <c r="K47" s="1"/>
      <c r="L47" s="1"/>
      <c r="M47" s="1"/>
      <c r="N47" s="1"/>
      <c r="O47" s="1"/>
      <c r="S47" s="1"/>
      <c r="V47" s="1"/>
      <c r="W47" s="1"/>
      <c r="X47" s="1"/>
      <c r="Y47" s="1"/>
      <c r="Z47" s="1"/>
      <c r="AA47" s="1"/>
      <c r="AE47" s="11"/>
    </row>
    <row r="48" spans="2:31" x14ac:dyDescent="0.25">
      <c r="G48" s="1"/>
      <c r="K48" s="1"/>
      <c r="L48" s="1"/>
      <c r="M48" s="1"/>
      <c r="N48" s="1"/>
      <c r="O48" s="1"/>
      <c r="S48" s="1"/>
      <c r="V48" s="1"/>
      <c r="W48" s="1"/>
      <c r="X48" s="1"/>
      <c r="Y48" s="1"/>
      <c r="Z48" s="1"/>
      <c r="AA48" s="1"/>
      <c r="AB48" s="1"/>
      <c r="AE48" s="11"/>
    </row>
    <row r="49" spans="7:27" x14ac:dyDescent="0.25">
      <c r="G49" s="1"/>
      <c r="K49" s="1"/>
      <c r="L49" s="1"/>
      <c r="M49" s="1"/>
      <c r="N49" s="1"/>
      <c r="O49" s="1"/>
      <c r="S49" s="1"/>
      <c r="V49" s="1"/>
      <c r="W49" s="1"/>
      <c r="X49" s="1"/>
      <c r="Y49" s="1"/>
      <c r="Z49" s="1"/>
      <c r="AA49" s="1"/>
    </row>
  </sheetData>
  <mergeCells count="6">
    <mergeCell ref="D3:G3"/>
    <mergeCell ref="T3:W3"/>
    <mergeCell ref="X3:AA3"/>
    <mergeCell ref="P3:S3"/>
    <mergeCell ref="L3:O3"/>
    <mergeCell ref="H3:K3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317CC-E903-4E88-B151-77D77B605930}">
  <sheetPr codeName="Sheet9"/>
  <dimension ref="B1:L61"/>
  <sheetViews>
    <sheetView showGridLines="0" workbookViewId="0">
      <selection activeCell="I37" sqref="I37"/>
    </sheetView>
  </sheetViews>
  <sheetFormatPr defaultColWidth="8.5703125" defaultRowHeight="15" x14ac:dyDescent="0.25"/>
  <cols>
    <col min="1" max="1" width="17.5703125" customWidth="1"/>
    <col min="2" max="2" width="59.42578125" style="13" customWidth="1"/>
    <col min="3" max="7" width="10.85546875" style="5" customWidth="1"/>
    <col min="8" max="10" width="10.140625" style="5" bestFit="1" customWidth="1"/>
    <col min="11" max="12" width="8.5703125" style="1"/>
  </cols>
  <sheetData>
    <row r="1" spans="2:12" ht="45" customHeight="1" x14ac:dyDescent="0.25"/>
    <row r="2" spans="2:12" ht="21" x14ac:dyDescent="0.35">
      <c r="B2" s="27" t="s">
        <v>56</v>
      </c>
      <c r="C2" s="20"/>
      <c r="D2" s="20"/>
      <c r="E2" s="20"/>
      <c r="F2" s="20"/>
      <c r="G2" s="20"/>
      <c r="H2" s="13"/>
      <c r="I2" s="13"/>
      <c r="J2" s="13"/>
      <c r="K2" s="26"/>
      <c r="L2" s="26"/>
    </row>
    <row r="3" spans="2:12" x14ac:dyDescent="0.25">
      <c r="B3" s="88" t="s">
        <v>1</v>
      </c>
      <c r="H3" s="13"/>
      <c r="I3" s="13"/>
      <c r="J3" s="13"/>
      <c r="K3" s="26"/>
      <c r="L3" s="13"/>
    </row>
    <row r="4" spans="2:12" ht="32.25" customHeight="1" x14ac:dyDescent="0.25">
      <c r="B4" s="86" t="s">
        <v>12</v>
      </c>
      <c r="C4" s="137" t="s">
        <v>173</v>
      </c>
      <c r="D4" s="137" t="s">
        <v>165</v>
      </c>
      <c r="E4" s="137" t="s">
        <v>166</v>
      </c>
      <c r="F4" s="137" t="s">
        <v>167</v>
      </c>
      <c r="G4" s="137" t="s">
        <v>168</v>
      </c>
      <c r="H4" s="137" t="s">
        <v>169</v>
      </c>
      <c r="I4" s="137" t="s">
        <v>170</v>
      </c>
      <c r="J4" s="137" t="s">
        <v>171</v>
      </c>
      <c r="K4" s="26"/>
      <c r="L4" s="26"/>
    </row>
    <row r="5" spans="2:12" x14ac:dyDescent="0.25">
      <c r="D5" s="5" t="s">
        <v>142</v>
      </c>
      <c r="K5" s="26"/>
      <c r="L5" s="26"/>
    </row>
    <row r="6" spans="2:12" x14ac:dyDescent="0.25">
      <c r="B6" s="38" t="s">
        <v>61</v>
      </c>
      <c r="C6" s="74">
        <v>415.7</v>
      </c>
      <c r="D6" s="74">
        <v>429.8</v>
      </c>
      <c r="E6" s="74">
        <v>262.2</v>
      </c>
      <c r="F6" s="74">
        <v>195.1</v>
      </c>
      <c r="G6" s="74">
        <v>150.1</v>
      </c>
      <c r="H6" s="74">
        <v>149.6</v>
      </c>
      <c r="I6" s="74">
        <v>39.6</v>
      </c>
      <c r="J6" s="74">
        <v>34.700000000000003</v>
      </c>
      <c r="K6" s="7"/>
      <c r="L6" s="6"/>
    </row>
    <row r="7" spans="2:12" x14ac:dyDescent="0.25">
      <c r="B7" s="86" t="s">
        <v>60</v>
      </c>
      <c r="C7" s="76" t="s">
        <v>40</v>
      </c>
      <c r="D7" s="76" t="s">
        <v>40</v>
      </c>
      <c r="E7" s="76" t="s">
        <v>40</v>
      </c>
      <c r="F7" s="76" t="s">
        <v>40</v>
      </c>
      <c r="G7" s="76" t="s">
        <v>40</v>
      </c>
      <c r="H7" s="76">
        <v>-2.7</v>
      </c>
      <c r="I7" s="76" t="s">
        <v>40</v>
      </c>
      <c r="J7" s="76" t="s">
        <v>40</v>
      </c>
      <c r="K7" s="7"/>
      <c r="L7" s="7"/>
    </row>
    <row r="8" spans="2:12" x14ac:dyDescent="0.25">
      <c r="B8" s="38" t="s">
        <v>62</v>
      </c>
      <c r="C8" s="74">
        <v>415.7</v>
      </c>
      <c r="D8" s="74">
        <v>429.8</v>
      </c>
      <c r="E8" s="74">
        <v>262.2</v>
      </c>
      <c r="F8" s="74">
        <v>195.1</v>
      </c>
      <c r="G8" s="74">
        <v>150.1</v>
      </c>
      <c r="H8" s="74">
        <v>146.9</v>
      </c>
      <c r="I8" s="74">
        <v>39.6</v>
      </c>
      <c r="J8" s="74">
        <v>34.700000000000003</v>
      </c>
      <c r="K8" s="7"/>
      <c r="L8" s="7"/>
    </row>
    <row r="9" spans="2:12" x14ac:dyDescent="0.25">
      <c r="B9" s="13" t="s">
        <v>125</v>
      </c>
      <c r="C9" s="78">
        <v>-27</v>
      </c>
      <c r="D9" s="78">
        <v>-15.6</v>
      </c>
      <c r="E9" s="78">
        <v>35.4</v>
      </c>
      <c r="F9" s="78">
        <v>34.4</v>
      </c>
      <c r="G9" s="78">
        <v>30</v>
      </c>
      <c r="H9" s="78">
        <v>5.6</v>
      </c>
      <c r="I9" s="78">
        <v>1.6</v>
      </c>
      <c r="J9" s="78">
        <v>4.0999999999999996</v>
      </c>
      <c r="K9" s="23"/>
      <c r="L9" s="23"/>
    </row>
    <row r="10" spans="2:12" x14ac:dyDescent="0.25">
      <c r="B10" s="86" t="s">
        <v>57</v>
      </c>
      <c r="C10" s="71">
        <v>-2</v>
      </c>
      <c r="D10" s="71">
        <v>1.3</v>
      </c>
      <c r="E10" s="71">
        <v>-5.6</v>
      </c>
      <c r="F10" s="71">
        <v>7.3</v>
      </c>
      <c r="G10" s="71">
        <v>-4</v>
      </c>
      <c r="H10" s="71">
        <v>-0.1</v>
      </c>
      <c r="I10" s="71">
        <v>-2.7</v>
      </c>
      <c r="J10" s="71">
        <v>1.1000000000000001</v>
      </c>
      <c r="K10" s="26"/>
      <c r="L10" s="26"/>
    </row>
    <row r="11" spans="2:12" x14ac:dyDescent="0.25">
      <c r="B11" s="38" t="s">
        <v>58</v>
      </c>
      <c r="C11" s="74">
        <v>-29</v>
      </c>
      <c r="D11" s="74">
        <v>-14.3</v>
      </c>
      <c r="E11" s="74">
        <v>29.7</v>
      </c>
      <c r="F11" s="74">
        <v>41.7</v>
      </c>
      <c r="G11" s="74">
        <v>26</v>
      </c>
      <c r="H11" s="74">
        <v>5.5</v>
      </c>
      <c r="I11" s="74">
        <v>-1.1000000000000001</v>
      </c>
      <c r="J11" s="74">
        <v>5.2</v>
      </c>
      <c r="K11" s="26"/>
      <c r="L11" s="26"/>
    </row>
    <row r="12" spans="2:12" x14ac:dyDescent="0.25">
      <c r="C12" s="6"/>
      <c r="D12" s="6"/>
      <c r="E12" s="6"/>
      <c r="F12" s="6"/>
      <c r="G12" s="6"/>
      <c r="H12" s="6"/>
      <c r="I12" s="6"/>
      <c r="J12" s="6"/>
      <c r="K12" s="7"/>
      <c r="L12" s="7"/>
    </row>
    <row r="13" spans="2:12" x14ac:dyDescent="0.25">
      <c r="B13" s="13" t="s">
        <v>51</v>
      </c>
      <c r="C13" s="47" t="s">
        <v>40</v>
      </c>
      <c r="D13" s="47">
        <v>0.8</v>
      </c>
      <c r="E13" s="47">
        <v>158.69999999999999</v>
      </c>
      <c r="F13" s="47">
        <v>22</v>
      </c>
      <c r="G13" s="47">
        <v>17.899999999999999</v>
      </c>
      <c r="H13" s="47" t="s">
        <v>40</v>
      </c>
      <c r="I13" s="47">
        <v>112.9</v>
      </c>
      <c r="J13" s="47" t="s">
        <v>40</v>
      </c>
      <c r="K13" s="7"/>
      <c r="L13" s="7"/>
    </row>
    <row r="14" spans="2:12" x14ac:dyDescent="0.25">
      <c r="B14" s="13" t="s">
        <v>80</v>
      </c>
      <c r="C14" s="47">
        <v>-0.9</v>
      </c>
      <c r="D14" s="47">
        <v>-1.3</v>
      </c>
      <c r="E14" s="47">
        <v>-20.8</v>
      </c>
      <c r="F14" s="47">
        <v>-6.4</v>
      </c>
      <c r="G14" s="47" t="s">
        <v>40</v>
      </c>
      <c r="H14" s="47">
        <v>-0.1</v>
      </c>
      <c r="I14" s="47">
        <v>-0.1</v>
      </c>
      <c r="J14" s="47" t="s">
        <v>40</v>
      </c>
      <c r="K14" s="6"/>
      <c r="L14" s="7"/>
    </row>
    <row r="15" spans="2:12" x14ac:dyDescent="0.25">
      <c r="B15" s="13" t="s">
        <v>81</v>
      </c>
      <c r="C15" s="47">
        <v>0</v>
      </c>
      <c r="D15" s="47">
        <v>0.2</v>
      </c>
      <c r="E15" s="47">
        <v>0.6</v>
      </c>
      <c r="F15" s="47">
        <v>0.6</v>
      </c>
      <c r="G15" s="47">
        <v>0.1</v>
      </c>
      <c r="H15" s="47" t="s">
        <v>40</v>
      </c>
      <c r="I15" s="47" t="s">
        <v>40</v>
      </c>
      <c r="J15" s="47" t="s">
        <v>40</v>
      </c>
      <c r="K15" s="6"/>
      <c r="L15" s="7"/>
    </row>
    <row r="16" spans="2:12" x14ac:dyDescent="0.25">
      <c r="B16" s="86" t="s">
        <v>183</v>
      </c>
      <c r="C16" s="86">
        <f>-1.7+0.4</f>
        <v>-1.2999999999999998</v>
      </c>
      <c r="D16" s="86">
        <v>0.5</v>
      </c>
      <c r="E16" s="49">
        <v>-0.6</v>
      </c>
      <c r="F16" s="49">
        <v>9.1999999999999993</v>
      </c>
      <c r="G16" s="49">
        <v>1</v>
      </c>
      <c r="H16" s="49">
        <v>-2.2999999999999998</v>
      </c>
      <c r="I16" s="49">
        <v>0.3</v>
      </c>
      <c r="J16" s="49">
        <v>0.9</v>
      </c>
      <c r="K16" s="6"/>
      <c r="L16" s="7"/>
    </row>
    <row r="17" spans="2:12" x14ac:dyDescent="0.25">
      <c r="B17" s="38" t="s">
        <v>82</v>
      </c>
      <c r="C17" s="46">
        <v>-2.2000000000000002</v>
      </c>
      <c r="D17" s="46">
        <v>0.2</v>
      </c>
      <c r="E17" s="46">
        <v>137.9</v>
      </c>
      <c r="F17" s="46">
        <v>25.4</v>
      </c>
      <c r="G17" s="46">
        <v>19</v>
      </c>
      <c r="H17" s="46">
        <v>-2.4</v>
      </c>
      <c r="I17" s="46">
        <v>113</v>
      </c>
      <c r="J17" s="46">
        <v>0.9</v>
      </c>
      <c r="K17" s="6"/>
      <c r="L17" s="7"/>
    </row>
    <row r="18" spans="2:12" x14ac:dyDescent="0.25">
      <c r="B18" s="38"/>
      <c r="C18" s="46"/>
      <c r="D18" s="46"/>
      <c r="E18" s="46"/>
      <c r="F18" s="46"/>
      <c r="G18" s="46"/>
      <c r="H18" s="46"/>
      <c r="I18" s="46"/>
      <c r="J18" s="46"/>
      <c r="K18" s="46"/>
      <c r="L18" s="23"/>
    </row>
    <row r="19" spans="2:12" x14ac:dyDescent="0.25">
      <c r="B19" s="38" t="s">
        <v>59</v>
      </c>
      <c r="C19" s="46">
        <v>384.6</v>
      </c>
      <c r="D19" s="46">
        <v>415.7</v>
      </c>
      <c r="E19" s="46">
        <v>429.8</v>
      </c>
      <c r="F19" s="46">
        <v>262.2</v>
      </c>
      <c r="G19" s="46">
        <v>195.1</v>
      </c>
      <c r="H19" s="46">
        <v>150.1</v>
      </c>
      <c r="I19" s="46">
        <v>149.6</v>
      </c>
      <c r="J19" s="46">
        <v>39.6</v>
      </c>
      <c r="K19" s="13"/>
      <c r="L19" s="26"/>
    </row>
    <row r="20" spans="2:12" x14ac:dyDescent="0.25">
      <c r="B20" s="38"/>
      <c r="C20" s="6"/>
      <c r="D20" s="6"/>
      <c r="E20" s="6"/>
      <c r="F20" s="6"/>
      <c r="G20" s="6"/>
      <c r="H20" s="6"/>
      <c r="I20" s="6"/>
      <c r="J20" s="6"/>
      <c r="K20" s="7"/>
      <c r="L20" s="7"/>
    </row>
    <row r="21" spans="2:12" x14ac:dyDescent="0.25">
      <c r="B21" s="38"/>
      <c r="C21" s="6"/>
      <c r="D21" s="6"/>
      <c r="E21" s="6"/>
      <c r="F21" s="6"/>
      <c r="G21" s="6"/>
      <c r="H21" s="6"/>
      <c r="I21" s="6"/>
      <c r="J21" s="6"/>
      <c r="K21" s="7"/>
      <c r="L21" s="7"/>
    </row>
    <row r="22" spans="2:12" x14ac:dyDescent="0.25">
      <c r="B22" s="38"/>
      <c r="C22" s="46"/>
      <c r="D22" s="46"/>
      <c r="E22" s="46"/>
      <c r="F22" s="46"/>
      <c r="G22" s="46"/>
      <c r="H22" s="46"/>
      <c r="I22" s="46"/>
      <c r="J22" s="46"/>
      <c r="K22" s="23"/>
      <c r="L22" s="23"/>
    </row>
    <row r="23" spans="2:12" x14ac:dyDescent="0.25">
      <c r="C23" s="13"/>
      <c r="D23" s="13"/>
      <c r="E23" s="13"/>
      <c r="F23" s="13"/>
      <c r="G23" s="13"/>
      <c r="H23" s="13"/>
      <c r="I23" s="13"/>
      <c r="J23" s="13"/>
      <c r="K23" s="26"/>
      <c r="L23" s="26"/>
    </row>
    <row r="24" spans="2:12" x14ac:dyDescent="0.25">
      <c r="C24" s="13"/>
      <c r="D24" s="13"/>
      <c r="E24" s="13"/>
      <c r="F24" s="13"/>
      <c r="G24" s="13"/>
      <c r="H24" s="13"/>
      <c r="I24" s="13"/>
      <c r="J24" s="13"/>
      <c r="K24" s="26"/>
      <c r="L24" s="26"/>
    </row>
    <row r="25" spans="2:12" x14ac:dyDescent="0.25">
      <c r="C25" s="13"/>
      <c r="D25" s="13"/>
      <c r="E25" s="13"/>
      <c r="F25" s="13"/>
      <c r="G25" s="13"/>
      <c r="H25" s="13"/>
      <c r="I25" s="13"/>
      <c r="J25" s="13"/>
      <c r="K25" s="26"/>
      <c r="L25" s="26"/>
    </row>
    <row r="26" spans="2:12" x14ac:dyDescent="0.25">
      <c r="B26" s="38"/>
      <c r="C26" s="13"/>
      <c r="D26" s="13"/>
      <c r="E26" s="13"/>
      <c r="F26" s="13"/>
      <c r="G26" s="13"/>
      <c r="H26" s="13"/>
      <c r="I26" s="13"/>
      <c r="J26" s="13"/>
      <c r="K26" s="26"/>
      <c r="L26" s="26"/>
    </row>
    <row r="27" spans="2:12" x14ac:dyDescent="0.25">
      <c r="B27" s="38"/>
      <c r="C27" s="13"/>
      <c r="D27" s="13"/>
      <c r="E27" s="13"/>
      <c r="F27" s="13"/>
      <c r="G27" s="13"/>
      <c r="H27" s="13"/>
      <c r="I27" s="13"/>
      <c r="J27" s="13"/>
      <c r="K27" s="26"/>
      <c r="L27" s="26"/>
    </row>
    <row r="28" spans="2:12" x14ac:dyDescent="0.25">
      <c r="C28" s="6"/>
      <c r="D28" s="6"/>
      <c r="E28" s="6"/>
      <c r="F28" s="6"/>
      <c r="G28" s="6"/>
      <c r="H28" s="6"/>
      <c r="I28" s="6"/>
      <c r="J28" s="6"/>
      <c r="K28" s="7"/>
      <c r="L28" s="7"/>
    </row>
    <row r="29" spans="2:12" x14ac:dyDescent="0.25">
      <c r="C29" s="6"/>
      <c r="D29" s="6"/>
      <c r="E29" s="6"/>
      <c r="F29" s="6"/>
      <c r="G29" s="6"/>
      <c r="H29" s="6"/>
      <c r="I29" s="6"/>
      <c r="J29" s="6"/>
      <c r="K29" s="7"/>
      <c r="L29" s="7"/>
    </row>
    <row r="30" spans="2:12" x14ac:dyDescent="0.25">
      <c r="C30" s="6"/>
      <c r="D30" s="6"/>
      <c r="E30" s="6"/>
      <c r="F30" s="6"/>
      <c r="G30" s="6"/>
      <c r="H30" s="6"/>
      <c r="I30" s="6"/>
      <c r="J30" s="6"/>
      <c r="K30" s="7"/>
      <c r="L30" s="7"/>
    </row>
    <row r="31" spans="2:12" x14ac:dyDescent="0.25">
      <c r="C31" s="6"/>
      <c r="D31" s="6"/>
      <c r="E31" s="6"/>
      <c r="F31" s="6"/>
      <c r="G31" s="6"/>
      <c r="H31" s="6"/>
      <c r="I31" s="6"/>
      <c r="J31" s="6"/>
      <c r="K31" s="7"/>
      <c r="L31" s="7"/>
    </row>
    <row r="32" spans="2:12" x14ac:dyDescent="0.25">
      <c r="B32" s="38"/>
      <c r="C32" s="46"/>
      <c r="D32" s="46"/>
      <c r="E32" s="46"/>
      <c r="F32" s="46"/>
      <c r="G32" s="46"/>
      <c r="H32" s="46"/>
      <c r="I32" s="46"/>
      <c r="J32" s="46"/>
      <c r="K32" s="23"/>
      <c r="L32" s="23"/>
    </row>
    <row r="33" spans="2:12" x14ac:dyDescent="0.25">
      <c r="C33" s="6"/>
      <c r="D33" s="6"/>
      <c r="E33" s="6"/>
      <c r="F33" s="6"/>
      <c r="G33" s="6"/>
      <c r="H33" s="6"/>
      <c r="I33" s="6"/>
      <c r="J33" s="6"/>
      <c r="K33" s="7"/>
      <c r="L33" s="7"/>
    </row>
    <row r="34" spans="2:12" x14ac:dyDescent="0.25">
      <c r="B34" s="38"/>
      <c r="C34" s="46"/>
      <c r="D34" s="46"/>
      <c r="E34" s="46"/>
      <c r="F34" s="46"/>
      <c r="G34" s="46"/>
      <c r="H34" s="46"/>
      <c r="I34" s="46"/>
      <c r="J34" s="46"/>
      <c r="K34" s="23"/>
      <c r="L34" s="23"/>
    </row>
    <row r="35" spans="2:12" x14ac:dyDescent="0.25">
      <c r="C35" s="13"/>
      <c r="D35" s="13"/>
      <c r="E35" s="13"/>
      <c r="F35" s="13"/>
      <c r="G35" s="13"/>
      <c r="H35" s="13"/>
      <c r="I35" s="13"/>
      <c r="J35" s="13"/>
      <c r="K35" s="26"/>
      <c r="L35" s="26"/>
    </row>
    <row r="36" spans="2:12" x14ac:dyDescent="0.25">
      <c r="C36" s="13"/>
      <c r="D36" s="13"/>
      <c r="E36" s="13"/>
      <c r="F36" s="13"/>
      <c r="G36" s="13"/>
      <c r="H36" s="13"/>
      <c r="I36" s="13"/>
      <c r="J36" s="13"/>
      <c r="K36" s="26"/>
      <c r="L36" s="26"/>
    </row>
    <row r="37" spans="2:12" x14ac:dyDescent="0.25">
      <c r="B37" s="38"/>
      <c r="C37" s="13"/>
      <c r="D37" s="13"/>
      <c r="E37" s="13"/>
      <c r="F37" s="13"/>
      <c r="G37" s="13"/>
      <c r="H37" s="13"/>
      <c r="I37" s="13"/>
      <c r="J37" s="13"/>
      <c r="K37" s="26"/>
      <c r="L37" s="26"/>
    </row>
    <row r="38" spans="2:12" x14ac:dyDescent="0.25">
      <c r="B38" s="38"/>
      <c r="C38" s="13"/>
      <c r="D38" s="13"/>
      <c r="E38" s="13"/>
      <c r="F38" s="13"/>
      <c r="G38" s="13"/>
      <c r="H38" s="13"/>
      <c r="I38" s="13"/>
      <c r="J38" s="13"/>
      <c r="K38" s="26"/>
      <c r="L38" s="26"/>
    </row>
    <row r="39" spans="2:12" x14ac:dyDescent="0.25">
      <c r="C39" s="6"/>
      <c r="D39" s="6"/>
      <c r="E39" s="6"/>
      <c r="F39" s="6"/>
      <c r="G39" s="6"/>
      <c r="H39" s="6"/>
      <c r="I39" s="6"/>
      <c r="J39" s="6"/>
      <c r="K39" s="7"/>
      <c r="L39" s="7"/>
    </row>
    <row r="40" spans="2:12" x14ac:dyDescent="0.25">
      <c r="C40" s="6"/>
      <c r="D40" s="6"/>
      <c r="E40" s="6"/>
      <c r="F40" s="6"/>
      <c r="G40" s="6"/>
      <c r="H40" s="6"/>
      <c r="I40" s="6"/>
      <c r="J40" s="6"/>
      <c r="K40" s="7"/>
      <c r="L40" s="7"/>
    </row>
    <row r="41" spans="2:12" x14ac:dyDescent="0.25">
      <c r="C41" s="6"/>
      <c r="D41" s="6"/>
      <c r="E41" s="6"/>
      <c r="F41" s="6"/>
      <c r="G41" s="6"/>
      <c r="H41" s="6"/>
      <c r="I41" s="6"/>
      <c r="J41" s="6"/>
      <c r="K41" s="7"/>
      <c r="L41" s="7"/>
    </row>
    <row r="42" spans="2:12" x14ac:dyDescent="0.25">
      <c r="C42" s="6"/>
      <c r="D42" s="6"/>
      <c r="E42" s="6"/>
      <c r="F42" s="6"/>
      <c r="G42" s="6"/>
      <c r="H42" s="6"/>
      <c r="I42" s="6"/>
      <c r="J42" s="6"/>
      <c r="K42" s="7"/>
      <c r="L42" s="7"/>
    </row>
    <row r="43" spans="2:12" x14ac:dyDescent="0.25">
      <c r="C43" s="6"/>
      <c r="D43" s="6"/>
      <c r="E43" s="6"/>
      <c r="F43" s="6"/>
      <c r="G43" s="6"/>
      <c r="H43" s="6"/>
      <c r="I43" s="47"/>
      <c r="J43" s="47"/>
      <c r="K43" s="56"/>
      <c r="L43" s="56"/>
    </row>
    <row r="44" spans="2:12" x14ac:dyDescent="0.25">
      <c r="C44" s="6"/>
      <c r="D44" s="6"/>
      <c r="E44" s="6"/>
      <c r="F44" s="6"/>
      <c r="G44" s="6"/>
      <c r="H44" s="6"/>
      <c r="I44" s="6"/>
      <c r="J44" s="6"/>
      <c r="K44" s="7"/>
      <c r="L44" s="7"/>
    </row>
    <row r="45" spans="2:12" x14ac:dyDescent="0.25">
      <c r="B45" s="38"/>
      <c r="C45" s="46"/>
      <c r="D45" s="46"/>
      <c r="E45" s="46"/>
      <c r="F45" s="46"/>
      <c r="G45" s="46"/>
      <c r="H45" s="46"/>
      <c r="I45" s="46"/>
      <c r="J45" s="46"/>
      <c r="K45" s="23"/>
      <c r="L45" s="23"/>
    </row>
    <row r="46" spans="2:12" x14ac:dyDescent="0.25">
      <c r="C46" s="13"/>
      <c r="D46" s="13"/>
      <c r="E46" s="13"/>
      <c r="F46" s="13"/>
      <c r="G46" s="13"/>
      <c r="H46" s="13"/>
      <c r="I46" s="13"/>
      <c r="J46" s="13"/>
      <c r="K46" s="26"/>
      <c r="L46" s="26"/>
    </row>
    <row r="47" spans="2:12" x14ac:dyDescent="0.25">
      <c r="B47" s="38"/>
      <c r="C47" s="13"/>
      <c r="D47" s="13"/>
      <c r="E47" s="13"/>
      <c r="F47" s="13"/>
      <c r="G47" s="13"/>
      <c r="H47" s="13"/>
      <c r="I47" s="13"/>
      <c r="J47" s="13"/>
      <c r="K47" s="26"/>
      <c r="L47" s="26"/>
    </row>
    <row r="48" spans="2:12" x14ac:dyDescent="0.25">
      <c r="C48" s="6"/>
      <c r="D48" s="6"/>
      <c r="E48" s="6"/>
      <c r="F48" s="6"/>
      <c r="G48" s="6"/>
      <c r="H48" s="6"/>
      <c r="I48" s="138"/>
      <c r="J48" s="138"/>
      <c r="K48" s="57"/>
      <c r="L48" s="57"/>
    </row>
    <row r="49" spans="2:12" x14ac:dyDescent="0.25">
      <c r="C49" s="6"/>
      <c r="D49" s="6"/>
      <c r="E49" s="6"/>
      <c r="F49" s="6"/>
      <c r="G49" s="6"/>
      <c r="H49" s="6"/>
      <c r="I49" s="138"/>
      <c r="J49" s="138"/>
      <c r="K49" s="57"/>
      <c r="L49" s="57"/>
    </row>
    <row r="50" spans="2:12" x14ac:dyDescent="0.25">
      <c r="C50" s="6"/>
      <c r="D50" s="6"/>
      <c r="E50" s="6"/>
      <c r="F50" s="6"/>
      <c r="G50" s="6"/>
      <c r="H50" s="6"/>
      <c r="I50" s="41"/>
      <c r="J50" s="41"/>
      <c r="K50" s="58"/>
      <c r="L50" s="58"/>
    </row>
    <row r="51" spans="2:12" x14ac:dyDescent="0.25">
      <c r="C51" s="6"/>
      <c r="D51" s="6"/>
      <c r="E51" s="6"/>
      <c r="F51" s="6"/>
      <c r="G51" s="6"/>
      <c r="H51" s="6"/>
      <c r="I51" s="41"/>
      <c r="J51" s="41"/>
      <c r="K51" s="58"/>
      <c r="L51" s="58"/>
    </row>
    <row r="52" spans="2:12" x14ac:dyDescent="0.25">
      <c r="C52" s="6"/>
      <c r="D52" s="6"/>
      <c r="E52" s="6"/>
      <c r="F52" s="6"/>
      <c r="G52" s="6"/>
      <c r="H52" s="6"/>
      <c r="I52" s="41"/>
      <c r="J52" s="41"/>
      <c r="K52" s="58"/>
      <c r="L52" s="58"/>
    </row>
    <row r="53" spans="2:12" x14ac:dyDescent="0.25">
      <c r="C53" s="6"/>
      <c r="D53" s="6"/>
      <c r="E53" s="6"/>
      <c r="F53" s="6"/>
      <c r="G53" s="6"/>
      <c r="H53" s="6"/>
      <c r="I53" s="41"/>
      <c r="J53" s="41"/>
      <c r="K53" s="58"/>
      <c r="L53" s="58"/>
    </row>
    <row r="54" spans="2:12" x14ac:dyDescent="0.25">
      <c r="C54" s="6"/>
      <c r="D54" s="6"/>
      <c r="E54" s="6"/>
      <c r="F54" s="6"/>
      <c r="G54" s="6"/>
      <c r="H54" s="6"/>
      <c r="I54" s="41"/>
      <c r="J54" s="41"/>
      <c r="K54" s="58"/>
      <c r="L54" s="58"/>
    </row>
    <row r="55" spans="2:12" x14ac:dyDescent="0.25">
      <c r="C55" s="6"/>
      <c r="D55" s="6"/>
      <c r="E55" s="6"/>
      <c r="F55" s="6"/>
      <c r="G55" s="6"/>
      <c r="H55" s="6"/>
      <c r="I55" s="41"/>
      <c r="J55" s="41"/>
      <c r="K55" s="58"/>
      <c r="L55" s="58"/>
    </row>
    <row r="56" spans="2:12" x14ac:dyDescent="0.25">
      <c r="B56" s="38"/>
      <c r="C56" s="46"/>
      <c r="D56" s="46"/>
      <c r="E56" s="46"/>
      <c r="F56" s="46"/>
      <c r="G56" s="46"/>
      <c r="H56" s="46"/>
      <c r="I56" s="46"/>
      <c r="J56" s="46"/>
      <c r="K56" s="23"/>
      <c r="L56" s="23"/>
    </row>
    <row r="57" spans="2:12" x14ac:dyDescent="0.25">
      <c r="C57" s="13"/>
      <c r="D57" s="13"/>
      <c r="E57" s="13"/>
      <c r="F57" s="13"/>
      <c r="G57" s="13"/>
      <c r="H57" s="13"/>
      <c r="I57" s="13"/>
      <c r="J57" s="13"/>
      <c r="K57" s="26"/>
      <c r="L57" s="26"/>
    </row>
    <row r="58" spans="2:12" x14ac:dyDescent="0.25">
      <c r="B58" s="38"/>
      <c r="C58" s="46"/>
      <c r="D58" s="46"/>
      <c r="E58" s="46"/>
      <c r="F58" s="46"/>
      <c r="G58" s="46"/>
      <c r="H58" s="46"/>
      <c r="I58" s="46"/>
      <c r="J58" s="46"/>
      <c r="K58" s="23"/>
      <c r="L58" s="23"/>
    </row>
    <row r="59" spans="2:12" x14ac:dyDescent="0.25">
      <c r="C59" s="13"/>
      <c r="D59" s="13"/>
      <c r="E59" s="13"/>
      <c r="F59" s="13"/>
      <c r="G59" s="13"/>
      <c r="H59" s="13"/>
      <c r="I59" s="13"/>
      <c r="J59" s="13"/>
      <c r="K59" s="26"/>
      <c r="L59" s="26"/>
    </row>
    <row r="60" spans="2:12" x14ac:dyDescent="0.25">
      <c r="B60" s="38"/>
      <c r="C60" s="46"/>
      <c r="D60" s="46"/>
      <c r="E60" s="46"/>
      <c r="F60" s="46"/>
      <c r="G60" s="46"/>
      <c r="H60" s="46"/>
      <c r="I60" s="46"/>
      <c r="J60" s="46"/>
      <c r="K60" s="23"/>
      <c r="L60" s="23"/>
    </row>
    <row r="61" spans="2:12" x14ac:dyDescent="0.25">
      <c r="C61" s="13"/>
      <c r="D61" s="13"/>
      <c r="E61" s="13"/>
      <c r="F61" s="13"/>
      <c r="G61" s="13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EC9E137D19CD443B7ECDFD60B918CE1" ma:contentTypeVersion="8" ma:contentTypeDescription="Opprett et nytt dokument." ma:contentTypeScope="" ma:versionID="cf37f349e4e974edb6b7652da991ce17">
  <xsd:schema xmlns:xsd="http://www.w3.org/2001/XMLSchema" xmlns:xs="http://www.w3.org/2001/XMLSchema" xmlns:p="http://schemas.microsoft.com/office/2006/metadata/properties" xmlns:ns2="39f23f86-b8e0-4d46-9d95-8747e2b994ee" xmlns:ns3="1bced931-116e-452a-ae0f-b56c8de471a0" targetNamespace="http://schemas.microsoft.com/office/2006/metadata/properties" ma:root="true" ma:fieldsID="894c3ba2bc11cf09636b52186ef63f00" ns2:_="" ns3:_="">
    <xsd:import namespace="39f23f86-b8e0-4d46-9d95-8747e2b994ee"/>
    <xsd:import namespace="1bced931-116e-452a-ae0f-b56c8de471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f23f86-b8e0-4d46-9d95-8747e2b994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ed931-116e-452a-ae0f-b56c8de471a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4B183A0-859B-49A8-BC3E-966D6403DCC0}"/>
</file>

<file path=customXml/itemProps2.xml><?xml version="1.0" encoding="utf-8"?>
<ds:datastoreItem xmlns:ds="http://schemas.openxmlformats.org/officeDocument/2006/customXml" ds:itemID="{7492C1EB-60BA-499A-B1D3-0F229C153B26}"/>
</file>

<file path=customXml/itemProps3.xml><?xml version="1.0" encoding="utf-8"?>
<ds:datastoreItem xmlns:ds="http://schemas.openxmlformats.org/officeDocument/2006/customXml" ds:itemID="{3ACD7FB0-86F2-4552-BF5E-4DAD331F96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Income</vt:lpstr>
      <vt:lpstr>Income Q</vt:lpstr>
      <vt:lpstr>Income YTD</vt:lpstr>
      <vt:lpstr>Cashflow</vt:lpstr>
      <vt:lpstr>Cashflow Q</vt:lpstr>
      <vt:lpstr>Cashflow YTD</vt:lpstr>
      <vt:lpstr>Balancesheet</vt:lpstr>
      <vt:lpstr>Balancesheet Q</vt:lpstr>
      <vt:lpstr>Equity</vt:lpstr>
      <vt:lpstr>Equity YTD</vt:lpstr>
      <vt:lpstr>Key figures</vt:lpstr>
      <vt:lpstr>Key figures Q</vt:lpstr>
      <vt:lpstr>Key figures YTD</vt:lpstr>
      <vt:lpstr>Segment reporting</vt:lpstr>
      <vt:lpstr>Segment reporting Q</vt:lpstr>
      <vt:lpstr>Segment reporting YTD</vt:lpstr>
    </vt:vector>
  </TitlesOfParts>
  <Company>BEWiSynbra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Nord</dc:creator>
  <cp:lastModifiedBy>Anna Nord</cp:lastModifiedBy>
  <cp:lastPrinted>2021-09-17T06:05:52Z</cp:lastPrinted>
  <dcterms:created xsi:type="dcterms:W3CDTF">2021-09-02T06:19:57Z</dcterms:created>
  <dcterms:modified xsi:type="dcterms:W3CDTF">2025-05-08T10:20:48Z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1dc23eb-60fa-4f6d-a671-ef2efcb004e2_Enabled">
    <vt:lpwstr>true</vt:lpwstr>
  </property>
  <property fmtid="{D5CDD505-2E9C-101B-9397-08002B2CF9AE}" pid="3" name="MSIP_Label_11dc23eb-60fa-4f6d-a671-ef2efcb004e2_SetDate">
    <vt:lpwstr>2021-09-02T06:19:57Z</vt:lpwstr>
  </property>
  <property fmtid="{D5CDD505-2E9C-101B-9397-08002B2CF9AE}" pid="4" name="MSIP_Label_11dc23eb-60fa-4f6d-a671-ef2efcb004e2_Method">
    <vt:lpwstr>Standard</vt:lpwstr>
  </property>
  <property fmtid="{D5CDD505-2E9C-101B-9397-08002B2CF9AE}" pid="5" name="MSIP_Label_11dc23eb-60fa-4f6d-a671-ef2efcb004e2_Name">
    <vt:lpwstr>General</vt:lpwstr>
  </property>
  <property fmtid="{D5CDD505-2E9C-101B-9397-08002B2CF9AE}" pid="6" name="MSIP_Label_11dc23eb-60fa-4f6d-a671-ef2efcb004e2_SiteId">
    <vt:lpwstr>e9fcfa88-5448-4008-a2ce-31c25fd3d28f</vt:lpwstr>
  </property>
  <property fmtid="{D5CDD505-2E9C-101B-9397-08002B2CF9AE}" pid="7" name="MSIP_Label_11dc23eb-60fa-4f6d-a671-ef2efcb004e2_ActionId">
    <vt:lpwstr>b441744c-179a-4edd-a462-0000013fb04c</vt:lpwstr>
  </property>
  <property fmtid="{D5CDD505-2E9C-101B-9397-08002B2CF9AE}" pid="8" name="MSIP_Label_11dc23eb-60fa-4f6d-a671-ef2efcb004e2_ContentBits">
    <vt:lpwstr>0</vt:lpwstr>
  </property>
  <property fmtid="{D5CDD505-2E9C-101B-9397-08002B2CF9AE}" pid="9" name="ContentTypeId">
    <vt:lpwstr>0x0101002EC9E137D19CD443B7ECDFD60B918CE1</vt:lpwstr>
  </property>
</Properties>
</file>