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Fodelia 2026\"/>
    </mc:Choice>
  </mc:AlternateContent>
  <xr:revisionPtr revIDLastSave="0" documentId="8_{88CE3524-BE33-40FF-8C97-3479473BB36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ODE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B9" i="1"/>
  <c r="B10" i="1" s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<sst xmlns="http://schemas.openxmlformats.org/spreadsheetml/2006/main" count="95" uniqueCount="42">
  <si>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</si>
  <si>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</si>
  <si>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</si>
  <si>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</si>
  <si>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</si>
  <si>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</si>
  <si>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</si>
  <si>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</si>
  <si>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</si>
  <si>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</si>
  <si>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</si>
  <si>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</si>
  <si>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</si>
  <si>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</si>
  <si>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</si>
  <si>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</si>
  <si>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</si>
  <si>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</si>
  <si>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</si>
  <si>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</si>
  <si>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</si>
  <si>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</si>
  <si>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</si>
  <si>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</si>
  <si>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Fodelia Oyj</t>
  </si>
  <si>
    <t>FI4000400262</t>
  </si>
  <si>
    <t>74370039UWTZD559OV41 </t>
  </si>
  <si>
    <t>FSME</t>
  </si>
  <si>
    <t>13.43.56</t>
  </si>
  <si>
    <t>000440337</t>
  </si>
  <si>
    <t>15.04.08</t>
  </si>
  <si>
    <t>000536779</t>
  </si>
  <si>
    <t>15.48.32</t>
  </si>
  <si>
    <t>000593276</t>
  </si>
  <si>
    <t>17.08.53</t>
  </si>
  <si>
    <t>000708912</t>
  </si>
  <si>
    <t>17.39.08</t>
  </si>
  <si>
    <t>000759294</t>
  </si>
  <si>
    <t>11.31.49</t>
  </si>
  <si>
    <t>000290491</t>
  </si>
  <si>
    <t>11.40.08</t>
  </si>
  <si>
    <t>000306145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</si>
</sst>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topLeftCell="A2" zoomScale="90" zoomScaleNormal="90" workbookViewId="0">
      <selection activeCell="D27" sqref="D27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46293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26</v>
      </c>
      <c r="C4" s="4" t="s">
        <v>25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46288</v>
      </c>
      <c r="C9" s="5" t="s">
        <v>25</v>
      </c>
      <c r="D9" s="23">
        <f>SUMIF($B$19:$B$15004,B9,$D$19:$D$15004)</f>
        <v>1200</v>
      </c>
      <c r="E9" s="8" cm="1">
        <f t="array" ref="E9">IFERROR(ROUND((SUMPRODUCT(($B$19:$B$15004=B9)*$D$19:$D$15004*$E$19:$E$15004)/D9)-0.0000000001,4),0)</f>
        <v>4.5</v>
      </c>
      <c r="F9" s="5" t="s">
        <v>7</v>
      </c>
      <c r="G9" s="7">
        <f>COUNTIF($B$19:$B$15004,B9)</f>
        <v>3</v>
      </c>
      <c r="I9" s="9"/>
    </row>
    <row r="10" spans="1:9" s="2" customFormat="1" ht="19.7" customHeight="1">
      <c r="A10" s="4" t="s">
        <v>24</v>
      </c>
      <c r="B10" s="20">
        <f>B9+1</f>
        <v>46289</v>
      </c>
      <c r="C10" s="5" t="s">
        <v>25</v>
      </c>
      <c r="D10" s="7">
        <f t="shared" ref="D10:D13" si="0">SUMIF($B$19:$B$15004,B10,$D$19:$D$15004)</f>
        <v>552</v>
      </c>
      <c r="E10" s="8" cm="1">
        <f t="array" ref="E10">IFERROR(ROUND((SUMPRODUCT(($B$19:$B$15004=B10)*$D$19:$D$15004*$E$19:$E$15004)/D10)-0.0000000001,4),0)</f>
        <v>4.51</v>
      </c>
      <c r="F10" s="5" t="s">
        <v>7</v>
      </c>
      <c r="G10" s="7">
        <f t="shared" ref="G10:G13" si="1">COUNTIF($B$19:$B$15004,B10)</f>
        <v>2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46290</v>
      </c>
      <c r="C11" s="5" t="s">
        <v>25</v>
      </c>
      <c r="D11" s="7">
        <f t="shared" si="0"/>
        <v>1248</v>
      </c>
      <c r="E11" s="8" cm="1">
        <f t="array" ref="E11">IFERROR(ROUND((SUMPRODUCT(($B$19:$B$15004=B11)*$D$19:$D$15004*$E$19:$E$15004)/D11)-0.0000000001,4),0)</f>
        <v>4.53</v>
      </c>
      <c r="F11" s="5" t="s">
        <v>7</v>
      </c>
      <c r="G11" s="7">
        <f t="shared" si="1"/>
        <v>2</v>
      </c>
      <c r="I11" s="9"/>
    </row>
    <row r="12" spans="1:9" s="2" customFormat="1" ht="19.7" customHeight="1">
      <c r="A12" s="4" t="s">
        <v>24</v>
      </c>
      <c r="B12" s="20">
        <f t="shared" si="2"/>
        <v>46291</v>
      </c>
      <c r="C12" s="5" t="s">
        <v>25</v>
      </c>
      <c r="D12" s="7">
        <f t="shared" si="0"/>
        <v>0</v>
      </c>
      <c r="E12" s="8" cm="1">
        <f t="array" ref="E12">IFERROR(ROUND((SUMPRODUCT(($B$19:$B$15004=B12)*$D$19:$D$15004*$E$19:$E$15004)/D12)-0.0000000001,4),0)</f>
        <v>0</v>
      </c>
      <c r="F12" s="5" t="s">
        <v>7</v>
      </c>
      <c r="G12" s="7">
        <f t="shared" si="1"/>
        <v>0</v>
      </c>
      <c r="I12" s="9"/>
    </row>
    <row r="13" spans="1:9" s="2" customFormat="1" ht="19.7" customHeight="1">
      <c r="A13" s="4" t="s">
        <v>24</v>
      </c>
      <c r="B13" s="20">
        <f t="shared" si="2"/>
        <v>46292</v>
      </c>
      <c r="C13" s="5" t="s">
        <v>25</v>
      </c>
      <c r="D13" s="7">
        <f t="shared" si="0"/>
        <v>0</v>
      </c>
      <c r="E13" s="8" cm="1">
        <f t="array" ref="E13">IFERROR(ROUND((SUMPRODUCT(($B$19:$B$15004=B13)*$D$19:$D$15004*$E$19:$E$15004)/D13)-0.0000000001,4),0)</f>
        <v>0</v>
      </c>
      <c r="F13" s="5" t="s">
        <v>7</v>
      </c>
      <c r="G13" s="7">
        <f t="shared" si="1"/>
        <v>0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46288</v>
      </c>
      <c r="C19" s="5" t="s">
        <v>28</v>
      </c>
      <c r="D19" s="7">
        <v>734</v>
      </c>
      <c r="E19" s="8">
        <v>4.5</v>
      </c>
      <c r="F19" s="5" t="s">
        <v>17</v>
      </c>
      <c r="G19" s="5" t="s">
        <v>27</v>
      </c>
      <c r="H19" s="5" t="s">
        <v>25</v>
      </c>
      <c r="I19" s="5" t="s">
        <v>29</v>
      </c>
      <c r="J19" s="5" t="s">
        <v>19</v>
      </c>
    </row>
    <row r="20" spans="1:10" s="6" customFormat="1" ht="19.7" customHeight="1">
      <c r="A20" s="5" t="s">
        <v>24</v>
      </c>
      <c r="B20" s="20">
        <v>46288</v>
      </c>
      <c r="C20" s="5" t="s">
        <v>30</v>
      </c>
      <c r="D20" s="7">
        <v>220</v>
      </c>
      <c r="E20" s="8">
        <v>4.5</v>
      </c>
      <c r="F20" s="5" t="s">
        <v>17</v>
      </c>
      <c r="G20" s="5" t="s">
        <v>27</v>
      </c>
      <c r="H20" s="5" t="s">
        <v>25</v>
      </c>
      <c r="I20" s="5" t="s">
        <v>31</v>
      </c>
      <c r="J20" s="5" t="s">
        <v>19</v>
      </c>
    </row>
    <row r="21" spans="1:10" s="6" customFormat="1" ht="19.7" customHeight="1">
      <c r="A21" s="5" t="s">
        <v>24</v>
      </c>
      <c r="B21" s="20">
        <v>46288</v>
      </c>
      <c r="C21" s="5" t="s">
        <v>32</v>
      </c>
      <c r="D21" s="7">
        <v>246</v>
      </c>
      <c r="E21" s="8">
        <v>4.5</v>
      </c>
      <c r="F21" s="5" t="s">
        <v>17</v>
      </c>
      <c r="G21" s="5" t="s">
        <v>27</v>
      </c>
      <c r="H21" s="5" t="s">
        <v>25</v>
      </c>
      <c r="I21" s="5" t="s">
        <v>33</v>
      </c>
      <c r="J21" s="5" t="s">
        <v>19</v>
      </c>
    </row>
    <row r="22" spans="1:10" s="6" customFormat="1" ht="19.7" customHeight="1">
      <c r="A22" s="5" t="s">
        <v>24</v>
      </c>
      <c r="B22" s="20">
        <v>46289</v>
      </c>
      <c r="C22" s="5" t="s">
        <v>34</v>
      </c>
      <c r="D22" s="7">
        <v>316</v>
      </c>
      <c r="E22" s="8">
        <v>4.51</v>
      </c>
      <c r="F22" s="5" t="s">
        <v>17</v>
      </c>
      <c r="G22" s="5" t="s">
        <v>27</v>
      </c>
      <c r="H22" s="5" t="s">
        <v>25</v>
      </c>
      <c r="I22" s="5" t="s">
        <v>35</v>
      </c>
      <c r="J22" s="5" t="s">
        <v>19</v>
      </c>
    </row>
    <row r="23" spans="1:10" s="6" customFormat="1" ht="19.7" customHeight="1">
      <c r="A23" s="5" t="s">
        <v>24</v>
      </c>
      <c r="B23" s="20">
        <v>46289</v>
      </c>
      <c r="C23" s="5" t="s">
        <v>36</v>
      </c>
      <c r="D23" s="7">
        <v>236</v>
      </c>
      <c r="E23" s="8">
        <v>4.51</v>
      </c>
      <c r="F23" s="5" t="s">
        <v>17</v>
      </c>
      <c r="G23" s="5" t="s">
        <v>27</v>
      </c>
      <c r="H23" s="5" t="s">
        <v>25</v>
      </c>
      <c r="I23" s="5" t="s">
        <v>37</v>
      </c>
      <c r="J23" s="5" t="s">
        <v>19</v>
      </c>
    </row>
    <row r="24" spans="1:10" s="6" customFormat="1" ht="19.7" customHeight="1">
      <c r="A24" s="5" t="s">
        <v>24</v>
      </c>
      <c r="B24" s="20">
        <v>46290</v>
      </c>
      <c r="C24" s="5" t="s">
        <v>38</v>
      </c>
      <c r="D24" s="7">
        <v>744</v>
      </c>
      <c r="E24" s="8">
        <v>4.53</v>
      </c>
      <c r="F24" s="5" t="s">
        <v>17</v>
      </c>
      <c r="G24" s="5" t="s">
        <v>27</v>
      </c>
      <c r="H24" s="5" t="s">
        <v>25</v>
      </c>
      <c r="I24" s="5" t="s">
        <v>39</v>
      </c>
      <c r="J24" s="5" t="s">
        <v>19</v>
      </c>
    </row>
    <row r="25" spans="1:10" s="6" customFormat="1" ht="19.7" customHeight="1">
      <c r="A25" s="5" t="s">
        <v>24</v>
      </c>
      <c r="B25" s="20">
        <v>46290</v>
      </c>
      <c r="C25" s="5" t="s">
        <v>40</v>
      </c>
      <c r="D25" s="7">
        <v>504</v>
      </c>
      <c r="E25" s="8">
        <v>4.53</v>
      </c>
      <c r="F25" s="5" t="s">
        <v>17</v>
      </c>
      <c r="G25" s="5" t="s">
        <v>27</v>
      </c>
      <c r="H25" s="5" t="s">
        <v>25</v>
      </c>
      <c r="I25" s="5" t="s">
        <v>41</v>
      </c>
      <c r="J25" s="5" t="s">
        <v>19</v>
      </c>
    </row>
    <row r="26" spans="1:10" s="6" customFormat="1" ht="19.7" customHeight="1">
      <c r="A26" s="5"/>
      <c r="B26" s="20"/>
      <c r="C26" s="5"/>
      <c r="D26" s="7"/>
      <c r="E26" s="8"/>
      <c r="F26" s="5"/>
      <c r="G26" s="5"/>
      <c r="H26" s="5"/>
      <c r="I26" s="5"/>
      <c r="J26" s="5"/>
    </row>
    <row r="27" spans="1:10" s="6" customFormat="1" ht="19.7" customHeight="1">
      <c r="A27" s="5"/>
      <c r="B27" s="20"/>
      <c r="C27" s="5"/>
      <c r="D27" s="7"/>
      <c r="E27" s="8"/>
      <c r="F27" s="5"/>
      <c r="G27" s="5"/>
      <c r="H27" s="5"/>
      <c r="I27" s="5"/>
      <c r="J27" s="5"/>
    </row>
    <row r="28" spans="1:10" s="6" customFormat="1" ht="19.7" customHeight="1">
      <c r="A28" s="5"/>
      <c r="B28" s="20"/>
      <c r="C28" s="5"/>
      <c r="D28" s="7"/>
      <c r="E28" s="8"/>
      <c r="F28" s="5"/>
      <c r="G28" s="5"/>
      <c r="H28" s="5"/>
      <c r="I28" s="5"/>
      <c r="J28" s="5"/>
    </row>
    <row r="29" spans="1:10" s="6" customFormat="1" ht="19.7" customHeight="1">
      <c r="A29" s="5"/>
      <c r="B29" s="20"/>
      <c r="C29" s="5"/>
      <c r="D29" s="7"/>
      <c r="E29" s="8"/>
      <c r="F29" s="5"/>
      <c r="G29" s="5"/>
      <c r="H29" s="5"/>
      <c r="I29" s="5"/>
      <c r="J29" s="5"/>
    </row>
    <row r="30" spans="1:10" s="6" customFormat="1" ht="19.7" customHeight="1">
      <c r="A30" s="5"/>
      <c r="B30" s="20"/>
      <c r="C30" s="5"/>
      <c r="D30" s="7"/>
      <c r="E30" s="8"/>
      <c r="F30" s="5"/>
      <c r="G30" s="5"/>
      <c r="H30" s="5"/>
      <c r="I30" s="5"/>
      <c r="J30" s="5"/>
    </row>
    <row r="31" spans="1:10" s="6" customFormat="1" ht="19.7" customHeight="1">
      <c r="A31" s="5"/>
      <c r="B31" s="20"/>
      <c r="C31" s="5"/>
      <c r="D31" s="7"/>
      <c r="E31" s="8"/>
      <c r="F31" s="5"/>
      <c r="G31" s="5"/>
      <c r="H31" s="5"/>
      <c r="I31" s="5"/>
      <c r="J31" s="5"/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 r:id="rId1"/>
  <headerFooter alignWithMargins="0">
    <oddFooter>&amp;C_x000D_&amp;1#&amp;"Calibri"&amp;10&amp;K000000 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FODELIA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2026-09-28T09:05:35Z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