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fondbolagen.sharepoint.com/Shared Documents/ALLA/Statistik/Webbplats statistik/Månadsstat/"/>
    </mc:Choice>
  </mc:AlternateContent>
  <xr:revisionPtr revIDLastSave="330" documentId="8_{6B48F95F-50E7-4435-BCE3-2E3CFDF4F0BD}" xr6:coauthVersionLast="47" xr6:coauthVersionMax="47" xr10:uidLastSave="{09A7C7F1-385A-4457-ADF7-DA3C3FCACBC0}"/>
  <bookViews>
    <workbookView xWindow="1995" yWindow="1605" windowWidth="22440" windowHeight="19230" xr2:uid="{00000000-000D-0000-FFFF-FFFF00000000}"/>
  </bookViews>
  <sheets>
    <sheet name="Aktiefonder 2026" sheetId="1" r:id="rId1"/>
  </sheets>
  <definedNames>
    <definedName name="solver_cvg" localSheetId="0" hidden="1">0.001</definedName>
    <definedName name="solver_drv" localSheetId="0" hidden="1">1</definedName>
    <definedName name="solver_est" localSheetId="0" hidden="1">1</definedName>
    <definedName name="solver_itr" localSheetId="0" hidden="1">100</definedName>
    <definedName name="solver_lin" localSheetId="0" hidden="1">2</definedName>
    <definedName name="solver_neg" localSheetId="0" hidden="1">2</definedName>
    <definedName name="solver_num" localSheetId="0" hidden="1">0</definedName>
    <definedName name="solver_nwt" localSheetId="0" hidden="1">1</definedName>
    <definedName name="solver_opt" localSheetId="0" hidden="1">'Aktiefonder 2026'!#REF!</definedName>
    <definedName name="solver_pre" localSheetId="0" hidden="1">0.000001</definedName>
    <definedName name="solver_scl" localSheetId="0" hidden="1">2</definedName>
    <definedName name="solver_sho" localSheetId="0" hidden="1">2</definedName>
    <definedName name="solver_tim" localSheetId="0" hidden="1">100</definedName>
    <definedName name="solver_tol" localSheetId="0" hidden="1">0.05</definedName>
    <definedName name="solver_typ" localSheetId="0" hidden="1">1</definedName>
    <definedName name="solver_val" localSheetId="0" hidden="1">0</definedName>
    <definedName name="_xlnm.Print_Area" localSheetId="0">'Aktiefonder 2026'!$A$1:$V$188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51" i="1" l="1"/>
  <c r="I151" i="1"/>
  <c r="H151" i="1"/>
  <c r="E151" i="1"/>
  <c r="D151" i="1"/>
  <c r="C151" i="1"/>
  <c r="P150" i="1"/>
  <c r="O150" i="1"/>
  <c r="N150" i="1"/>
  <c r="M150" i="1"/>
  <c r="P149" i="1"/>
  <c r="O149" i="1"/>
  <c r="N149" i="1"/>
  <c r="M149" i="1"/>
  <c r="P148" i="1"/>
  <c r="O148" i="1"/>
  <c r="N148" i="1"/>
  <c r="M148" i="1"/>
  <c r="P147" i="1"/>
  <c r="O147" i="1"/>
  <c r="N147" i="1"/>
  <c r="M147" i="1"/>
  <c r="P146" i="1"/>
  <c r="O146" i="1"/>
  <c r="N146" i="1"/>
  <c r="M146" i="1"/>
  <c r="P145" i="1"/>
  <c r="O145" i="1"/>
  <c r="N145" i="1"/>
  <c r="M145" i="1"/>
  <c r="P144" i="1"/>
  <c r="O144" i="1"/>
  <c r="N144" i="1"/>
  <c r="M144" i="1"/>
  <c r="P143" i="1"/>
  <c r="O143" i="1"/>
  <c r="N143" i="1"/>
  <c r="M143" i="1"/>
  <c r="P142" i="1"/>
  <c r="O142" i="1"/>
  <c r="N142" i="1"/>
  <c r="M142" i="1"/>
  <c r="P141" i="1"/>
  <c r="O141" i="1"/>
  <c r="N141" i="1"/>
  <c r="M141" i="1"/>
  <c r="P140" i="1"/>
  <c r="O140" i="1"/>
  <c r="N140" i="1"/>
  <c r="M140" i="1"/>
  <c r="P139" i="1"/>
  <c r="O139" i="1"/>
  <c r="N139" i="1"/>
  <c r="M139" i="1"/>
  <c r="T133" i="1"/>
  <c r="S133" i="1"/>
  <c r="R133" i="1"/>
  <c r="O133" i="1"/>
  <c r="N133" i="1"/>
  <c r="M133" i="1"/>
  <c r="J133" i="1"/>
  <c r="I133" i="1"/>
  <c r="H133" i="1"/>
  <c r="E133" i="1"/>
  <c r="D133" i="1"/>
  <c r="C133" i="1"/>
  <c r="T115" i="1"/>
  <c r="S115" i="1"/>
  <c r="R115" i="1"/>
  <c r="O115" i="1"/>
  <c r="N115" i="1"/>
  <c r="M115" i="1"/>
  <c r="J115" i="1"/>
  <c r="I115" i="1"/>
  <c r="H115" i="1"/>
  <c r="E115" i="1"/>
  <c r="D115" i="1"/>
  <c r="C115" i="1"/>
  <c r="T97" i="1"/>
  <c r="S97" i="1"/>
  <c r="R97" i="1"/>
  <c r="O97" i="1"/>
  <c r="N97" i="1"/>
  <c r="M97" i="1"/>
  <c r="J97" i="1"/>
  <c r="I97" i="1"/>
  <c r="H97" i="1"/>
  <c r="E97" i="1"/>
  <c r="D97" i="1"/>
  <c r="C97" i="1"/>
  <c r="C20" i="1"/>
  <c r="D20" i="1"/>
  <c r="E20" i="1"/>
  <c r="H20" i="1"/>
  <c r="I20" i="1"/>
  <c r="J20" i="1"/>
  <c r="M20" i="1"/>
  <c r="N20" i="1"/>
  <c r="O20" i="1"/>
  <c r="R20" i="1"/>
  <c r="S20" i="1"/>
  <c r="T20" i="1"/>
  <c r="P71" i="1"/>
  <c r="O64" i="1"/>
  <c r="P73" i="1"/>
  <c r="N151" i="1" l="1"/>
  <c r="M151" i="1"/>
  <c r="O151" i="1"/>
  <c r="T74" i="1"/>
  <c r="R74" i="1"/>
  <c r="S74" i="1"/>
  <c r="O66" i="1"/>
  <c r="P62" i="1"/>
  <c r="O62" i="1"/>
  <c r="N62" i="1"/>
  <c r="M62" i="1"/>
  <c r="M63" i="1"/>
  <c r="N63" i="1"/>
  <c r="O63" i="1"/>
  <c r="P63" i="1"/>
  <c r="M64" i="1"/>
  <c r="N64" i="1"/>
  <c r="P64" i="1"/>
  <c r="M65" i="1"/>
  <c r="N65" i="1"/>
  <c r="O65" i="1"/>
  <c r="P65" i="1"/>
  <c r="M66" i="1"/>
  <c r="N66" i="1"/>
  <c r="P66" i="1"/>
  <c r="M67" i="1"/>
  <c r="N67" i="1"/>
  <c r="O67" i="1"/>
  <c r="P67" i="1"/>
  <c r="M68" i="1"/>
  <c r="N68" i="1"/>
  <c r="O68" i="1"/>
  <c r="P68" i="1"/>
  <c r="M69" i="1"/>
  <c r="N69" i="1"/>
  <c r="O69" i="1"/>
  <c r="P69" i="1"/>
  <c r="M70" i="1"/>
  <c r="N70" i="1"/>
  <c r="O70" i="1"/>
  <c r="P70" i="1"/>
  <c r="M71" i="1"/>
  <c r="N71" i="1"/>
  <c r="O71" i="1"/>
  <c r="M72" i="1"/>
  <c r="N72" i="1"/>
  <c r="O72" i="1"/>
  <c r="P72" i="1"/>
  <c r="M73" i="1"/>
  <c r="N73" i="1"/>
  <c r="O73" i="1"/>
  <c r="O74" i="1" l="1"/>
  <c r="N74" i="1"/>
  <c r="M74" i="1"/>
  <c r="J74" i="1"/>
  <c r="I74" i="1"/>
  <c r="H74" i="1"/>
  <c r="C38" i="1"/>
  <c r="D38" i="1"/>
  <c r="E38" i="1"/>
  <c r="H38" i="1"/>
  <c r="I38" i="1"/>
  <c r="J38" i="1"/>
  <c r="M38" i="1"/>
  <c r="N38" i="1"/>
  <c r="O38" i="1"/>
  <c r="R38" i="1"/>
  <c r="S38" i="1"/>
  <c r="T38" i="1"/>
  <c r="E74" i="1"/>
  <c r="C56" i="1"/>
  <c r="D56" i="1"/>
  <c r="E56" i="1"/>
  <c r="H56" i="1"/>
  <c r="I56" i="1"/>
  <c r="J56" i="1"/>
  <c r="M56" i="1"/>
  <c r="N56" i="1"/>
  <c r="O56" i="1"/>
  <c r="R56" i="1"/>
  <c r="S56" i="1"/>
  <c r="T56" i="1"/>
  <c r="C74" i="1"/>
  <c r="D74" i="1"/>
</calcChain>
</file>

<file path=xl/sharedStrings.xml><?xml version="1.0" encoding="utf-8"?>
<sst xmlns="http://schemas.openxmlformats.org/spreadsheetml/2006/main" count="358" uniqueCount="68">
  <si>
    <t xml:space="preserve"> </t>
  </si>
  <si>
    <t>Fonder som placerar i Europa</t>
  </si>
  <si>
    <t>Månad</t>
  </si>
  <si>
    <t>Sverige</t>
  </si>
  <si>
    <t>Norden</t>
  </si>
  <si>
    <t>Östeuropa</t>
  </si>
  <si>
    <t>Europa</t>
  </si>
  <si>
    <t>insättn.</t>
  </si>
  <si>
    <t>uttag</t>
  </si>
  <si>
    <t>netto</t>
  </si>
  <si>
    <t>Fondförmögenhet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</si>
  <si>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</si>
  <si>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</si>
  <si>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</si>
  <si>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</si>
  <si>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</si>
  <si>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</si>
  <si>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</si>
  <si>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</si>
  <si>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</si>
  <si>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</si>
  <si>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</si>
  <si>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</si>
  <si>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Totalt</t>
  </si>
  <si>
    <t>Fonder som placerar i Asien</t>
  </si>
  <si>
    <t>Indien</t>
  </si>
  <si>
    <t>Kina</t>
  </si>
  <si>
    <t>Japan</t>
  </si>
  <si>
    <t>Asien</t>
  </si>
  <si>
    <t>Fonder som placerar globalt</t>
  </si>
  <si>
    <t>Fonder som placerar i Nordamerika</t>
  </si>
  <si>
    <t>Fonder som placerar på andra marknader</t>
  </si>
  <si>
    <t>Global</t>
  </si>
  <si>
    <t>Sverige &amp; Global</t>
  </si>
  <si>
    <t>Nordamerika</t>
  </si>
  <si>
    <t>Andra marknader</t>
  </si>
  <si>
    <t>Fonder som placerar i branscher</t>
  </si>
  <si>
    <t>TOTALT AKTIEFONDER</t>
  </si>
  <si>
    <t>Branscher</t>
  </si>
  <si>
    <t>AKTIEFONDER TOTALT</t>
  </si>
  <si>
    <t>varav indexfonder</t>
  </si>
  <si>
    <t>Aktiefonder</t>
  </si>
  <si>
    <t>Investerar i:</t>
  </si>
  <si>
    <t>Europa (inkl. övriga enskilda länder)</t>
  </si>
  <si>
    <t>Aktier globalt</t>
  </si>
  <si>
    <t>En mix av svenska och utländska aktier</t>
  </si>
  <si>
    <t>Nordamerika (inkl. enskilda länder)</t>
  </si>
  <si>
    <t>Asien/Oceanien (inkl. övriga enskilda länder)</t>
  </si>
  <si>
    <t>BRIC, Latinamerika, Afrika, Övriga</t>
  </si>
  <si>
    <t>En specifik bransch eller branscher</t>
  </si>
  <si>
    <t>Summa</t>
  </si>
  <si>
    <t xml:space="preserve">Sverige &amp; Global </t>
  </si>
  <si>
    <t xml:space="preserve">Asien </t>
  </si>
  <si>
    <t>Aktiefonder totalt</t>
  </si>
  <si>
    <t>varav Indexfonder</t>
  </si>
  <si>
    <t>Norden (inkl. enskilda länder)</t>
  </si>
  <si>
    <t xml:space="preserve">Passivt förvaltade fonder (inkl. ETF) </t>
  </si>
  <si>
    <t>som replikerar ett marknadsindex</t>
  </si>
  <si>
    <t>Statistiken avser fonder marknadsförda av Fondbolagens förenings medlemsföretag. Statistiken är dock kompletterad med icke-medlemmars fonder i premiepensionssystemet.</t>
  </si>
  <si>
    <t xml:space="preserve">Indien </t>
  </si>
  <si>
    <t>Fonder som placerar i Europa, forts.</t>
  </si>
  <si>
    <t>Ryssland</t>
  </si>
  <si>
    <t>Östeuropa (inkl. Baltikum, Balkan och Turkiet)</t>
  </si>
  <si>
    <t>Ryssland*</t>
  </si>
  <si>
    <t>Fondförmögenhet*</t>
  </si>
  <si>
    <t>*Rysslandsfonderna är sedan februari 2022 stängda för handel, vilket medför en svårighet att säkerställa en korrekt värdering av dessa. Värdet som redovisas i statistiken per respektive månadsskifte från och med februari 2022 kan därför vara missvisande.</t>
  </si>
  <si>
    <t>NYSPARANDE OCH FONDFÖRMÖGENHET I AKTIEFONDER EFTER PLACERINGSINRIKTNING 2026 (MSEK)</t>
  </si>
  <si>
    <t>NYSPARANDE OCH FONDFÖRMÖGENHET I AKTIEFONDER EXKL. PPM EFTER PLACERINGSINRIKTNING 2026 (MSEK)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</si>
</sst>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  <family val="2"/>
    </font>
    <font>
      <b/>
      <sz val="8"/>
      <name val="Verdana"/>
      <family val="2"/>
    </font>
    <font>
      <sz val="8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b/>
      <sz val="10"/>
      <name val="Verdana"/>
      <family val="2"/>
    </font>
    <font>
      <b/>
      <sz val="8"/>
      <color indexed="8"/>
      <name val="Verdana"/>
      <family val="2"/>
    </font>
    <font>
      <sz val="9"/>
      <name val="Verdana"/>
      <family val="2"/>
    </font>
    <font>
      <sz val="10"/>
      <name val="Arial"/>
      <family val="2"/>
    </font>
    <font>
      <b/>
      <u/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3" fontId="3" fillId="0" borderId="0" xfId="1" applyNumberFormat="1" applyFont="1"/>
    <xf numFmtId="0" fontId="2" fillId="2" borderId="1" xfId="1" applyFont="1" applyFill="1" applyBorder="1"/>
    <xf numFmtId="0" fontId="2" fillId="3" borderId="2" xfId="1" applyFont="1" applyFill="1" applyBorder="1" applyAlignment="1">
      <alignment horizontal="right"/>
    </xf>
    <xf numFmtId="0" fontId="2" fillId="2" borderId="3" xfId="1" applyFont="1" applyFill="1" applyBorder="1"/>
    <xf numFmtId="0" fontId="2" fillId="2" borderId="4" xfId="1" applyFont="1" applyFill="1" applyBorder="1" applyAlignment="1">
      <alignment horizontal="right"/>
    </xf>
    <xf numFmtId="0" fontId="2" fillId="2" borderId="5" xfId="1" applyFont="1" applyFill="1" applyBorder="1" applyAlignment="1">
      <alignment horizontal="right"/>
    </xf>
    <xf numFmtId="0" fontId="2" fillId="2" borderId="6" xfId="1" applyFont="1" applyFill="1" applyBorder="1" applyAlignment="1">
      <alignment horizontal="right"/>
    </xf>
    <xf numFmtId="14" fontId="2" fillId="3" borderId="0" xfId="1" applyNumberFormat="1" applyFont="1" applyFill="1" applyAlignment="1">
      <alignment horizontal="right"/>
    </xf>
    <xf numFmtId="0" fontId="7" fillId="2" borderId="7" xfId="1" applyFont="1" applyFill="1" applyBorder="1" applyAlignment="1">
      <alignment horizontal="left"/>
    </xf>
    <xf numFmtId="3" fontId="3" fillId="0" borderId="8" xfId="1" applyNumberFormat="1" applyFont="1" applyBorder="1"/>
    <xf numFmtId="3" fontId="3" fillId="0" borderId="9" xfId="1" applyNumberFormat="1" applyFont="1" applyBorder="1"/>
    <xf numFmtId="3" fontId="3" fillId="0" borderId="10" xfId="1" applyNumberFormat="1" applyFont="1" applyBorder="1"/>
    <xf numFmtId="3" fontId="3" fillId="3" borderId="0" xfId="1" applyNumberFormat="1" applyFont="1" applyFill="1"/>
    <xf numFmtId="0" fontId="8" fillId="0" borderId="0" xfId="1" applyFont="1"/>
    <xf numFmtId="0" fontId="7" fillId="2" borderId="11" xfId="1" applyFont="1" applyFill="1" applyBorder="1" applyAlignment="1">
      <alignment horizontal="left"/>
    </xf>
    <xf numFmtId="3" fontId="3" fillId="0" borderId="12" xfId="1" applyNumberFormat="1" applyFont="1" applyBorder="1"/>
    <xf numFmtId="3" fontId="3" fillId="0" borderId="13" xfId="1" applyNumberFormat="1" applyFont="1" applyBorder="1"/>
    <xf numFmtId="3" fontId="3" fillId="0" borderId="14" xfId="1" applyNumberFormat="1" applyFont="1" applyBorder="1"/>
    <xf numFmtId="3" fontId="2" fillId="0" borderId="4" xfId="1" applyNumberFormat="1" applyFont="1" applyBorder="1"/>
    <xf numFmtId="3" fontId="2" fillId="0" borderId="5" xfId="1" applyNumberFormat="1" applyFont="1" applyBorder="1"/>
    <xf numFmtId="3" fontId="2" fillId="0" borderId="6" xfId="1" applyNumberFormat="1" applyFont="1" applyBorder="1"/>
    <xf numFmtId="3" fontId="2" fillId="3" borderId="15" xfId="1" applyNumberFormat="1" applyFont="1" applyFill="1" applyBorder="1"/>
    <xf numFmtId="3" fontId="2" fillId="0" borderId="0" xfId="1" applyNumberFormat="1" applyFont="1"/>
    <xf numFmtId="3" fontId="2" fillId="0" borderId="0" xfId="1" applyNumberFormat="1" applyFont="1" applyAlignment="1">
      <alignment horizontal="right"/>
    </xf>
    <xf numFmtId="3" fontId="2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14" fontId="2" fillId="0" borderId="0" xfId="1" applyNumberFormat="1" applyFont="1" applyAlignment="1">
      <alignment horizontal="right"/>
    </xf>
    <xf numFmtId="3" fontId="3" fillId="0" borderId="15" xfId="1" applyNumberFormat="1" applyFont="1" applyBorder="1"/>
    <xf numFmtId="3" fontId="2" fillId="0" borderId="12" xfId="1" applyNumberFormat="1" applyFont="1" applyBorder="1"/>
    <xf numFmtId="3" fontId="2" fillId="0" borderId="13" xfId="1" applyNumberFormat="1" applyFont="1" applyBorder="1"/>
    <xf numFmtId="3" fontId="2" fillId="0" borderId="14" xfId="1" applyNumberFormat="1" applyFont="1" applyBorder="1"/>
    <xf numFmtId="0" fontId="3" fillId="0" borderId="0" xfId="0" applyFont="1" applyAlignment="1">
      <alignment horizontal="left"/>
    </xf>
    <xf numFmtId="0" fontId="2" fillId="3" borderId="16" xfId="0" applyFont="1" applyFill="1" applyBorder="1" applyAlignment="1">
      <alignment horizontal="left"/>
    </xf>
    <xf numFmtId="0" fontId="6" fillId="3" borderId="17" xfId="0" applyFont="1" applyFill="1" applyBorder="1" applyAlignment="1">
      <alignment horizontal="left"/>
    </xf>
    <xf numFmtId="0" fontId="0" fillId="3" borderId="17" xfId="0" applyFill="1" applyBorder="1" applyAlignment="1">
      <alignment horizontal="left"/>
    </xf>
    <xf numFmtId="0" fontId="0" fillId="3" borderId="18" xfId="0" applyFill="1" applyBorder="1" applyAlignment="1">
      <alignment horizontal="left"/>
    </xf>
    <xf numFmtId="0" fontId="6" fillId="3" borderId="16" xfId="0" applyFont="1" applyFill="1" applyBorder="1" applyAlignment="1">
      <alignment horizontal="left"/>
    </xf>
    <xf numFmtId="0" fontId="0" fillId="3" borderId="16" xfId="0" applyFill="1" applyBorder="1" applyAlignment="1">
      <alignment horizontal="left" vertical="center"/>
    </xf>
    <xf numFmtId="0" fontId="3" fillId="3" borderId="2" xfId="1" applyFont="1" applyFill="1" applyBorder="1"/>
    <xf numFmtId="0" fontId="3" fillId="3" borderId="19" xfId="1" applyFont="1" applyFill="1" applyBorder="1"/>
    <xf numFmtId="0" fontId="3" fillId="3" borderId="0" xfId="1" applyFont="1" applyFill="1"/>
    <xf numFmtId="0" fontId="3" fillId="3" borderId="20" xfId="1" applyFont="1" applyFill="1" applyBorder="1"/>
    <xf numFmtId="0" fontId="3" fillId="3" borderId="15" xfId="1" applyFont="1" applyFill="1" applyBorder="1"/>
    <xf numFmtId="0" fontId="3" fillId="3" borderId="6" xfId="1" applyFont="1" applyFill="1" applyBorder="1"/>
    <xf numFmtId="0" fontId="3" fillId="3" borderId="18" xfId="1" applyFont="1" applyFill="1" applyBorder="1"/>
    <xf numFmtId="0" fontId="10" fillId="3" borderId="16" xfId="0" applyFont="1" applyFill="1" applyBorder="1" applyAlignment="1">
      <alignment horizontal="left"/>
    </xf>
    <xf numFmtId="0" fontId="10" fillId="3" borderId="16" xfId="0" applyFont="1" applyFill="1" applyBorder="1"/>
    <xf numFmtId="0" fontId="6" fillId="3" borderId="17" xfId="0" applyFont="1" applyFill="1" applyBorder="1"/>
    <xf numFmtId="0" fontId="6" fillId="3" borderId="16" xfId="0" applyFont="1" applyFill="1" applyBorder="1"/>
    <xf numFmtId="0" fontId="0" fillId="3" borderId="17" xfId="0" applyFill="1" applyBorder="1"/>
    <xf numFmtId="0" fontId="0" fillId="3" borderId="18" xfId="0" applyFill="1" applyBorder="1"/>
    <xf numFmtId="0" fontId="0" fillId="3" borderId="16" xfId="0" applyFill="1" applyBorder="1"/>
    <xf numFmtId="0" fontId="0" fillId="3" borderId="18" xfId="0" applyFill="1" applyBorder="1" applyAlignment="1">
      <alignment horizontal="left" vertical="center"/>
    </xf>
    <xf numFmtId="0" fontId="9" fillId="3" borderId="17" xfId="0" applyFont="1" applyFill="1" applyBorder="1" applyAlignment="1">
      <alignment horizontal="left"/>
    </xf>
    <xf numFmtId="0" fontId="9" fillId="3" borderId="17" xfId="0" applyFont="1" applyFill="1" applyBorder="1"/>
    <xf numFmtId="3" fontId="2" fillId="3" borderId="0" xfId="1" applyNumberFormat="1" applyFont="1" applyFill="1"/>
    <xf numFmtId="0" fontId="3" fillId="0" borderId="0" xfId="0" applyFont="1" applyAlignment="1">
      <alignment vertical="center"/>
    </xf>
    <xf numFmtId="0" fontId="2" fillId="3" borderId="0" xfId="1" applyFont="1" applyFill="1" applyAlignment="1">
      <alignment horizontal="right"/>
    </xf>
    <xf numFmtId="3" fontId="2" fillId="3" borderId="17" xfId="1" applyNumberFormat="1" applyFont="1" applyFill="1" applyBorder="1"/>
    <xf numFmtId="0" fontId="6" fillId="2" borderId="16" xfId="1" applyFont="1" applyFill="1" applyBorder="1" applyAlignment="1">
      <alignment horizontal="center" vertical="center"/>
    </xf>
    <xf numFmtId="0" fontId="9" fillId="0" borderId="2" xfId="0" applyFont="1" applyBorder="1"/>
    <xf numFmtId="0" fontId="9" fillId="0" borderId="19" xfId="0" applyFont="1" applyBorder="1"/>
  </cellXfs>
  <cellStyles count="2">
    <cellStyle name="Normal" xfId="0" builtinId="0"/>
    <cellStyle name="Normal_Månadsflöden 2009 till citygate" xfId="1" xr:uid="{00000000-0005-0000-0000-000001000000}"/>
  </cellStyles>
  <dxfs count="14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4">
    <tabColor indexed="22"/>
  </sheetPr>
  <dimension ref="B1:V184"/>
  <sheetViews>
    <sheetView tabSelected="1" topLeftCell="A78" zoomScale="85" zoomScaleNormal="85" zoomScalePageLayoutView="90" workbookViewId="0">
      <selection activeCell="C139" sqref="C139:K145"/>
    </sheetView>
  </sheetViews>
  <sheetFormatPr defaultColWidth="9.140625" defaultRowHeight="11.25" customHeight="1" x14ac:dyDescent="0.15"/>
  <cols>
    <col min="1" max="1" width="3" style="2" customWidth="1"/>
    <col min="2" max="2" width="9.5703125" style="2" customWidth="1"/>
    <col min="3" max="5" width="10.5703125" style="2" customWidth="1"/>
    <col min="6" max="6" width="18.42578125" style="2" customWidth="1"/>
    <col min="7" max="7" width="1.7109375" style="2" customWidth="1"/>
    <col min="8" max="10" width="10.5703125" style="2" customWidth="1"/>
    <col min="11" max="11" width="18.42578125" style="2" customWidth="1"/>
    <col min="12" max="12" width="1.7109375" style="2" customWidth="1"/>
    <col min="13" max="15" width="10.5703125" style="2" customWidth="1"/>
    <col min="16" max="16" width="18.42578125" style="2" customWidth="1"/>
    <col min="17" max="17" width="1.7109375" style="2" customWidth="1"/>
    <col min="18" max="20" width="10.5703125" style="2" customWidth="1"/>
    <col min="21" max="21" width="18.42578125" style="2" customWidth="1"/>
    <col min="22" max="22" width="2.28515625" style="2" customWidth="1"/>
    <col min="23" max="16384" width="9.140625" style="2"/>
  </cols>
  <sheetData>
    <row r="1" spans="2:22" ht="5.25" customHeight="1" x14ac:dyDescent="0.15">
      <c r="B1" s="1" t="s">
        <v>0</v>
      </c>
    </row>
    <row r="2" spans="2:22" ht="15" customHeight="1" x14ac:dyDescent="0.2">
      <c r="B2" s="3" t="s">
        <v>66</v>
      </c>
      <c r="C2" s="4"/>
      <c r="D2" s="3"/>
      <c r="E2" s="4"/>
    </row>
    <row r="3" spans="2:22" ht="11.25" customHeight="1" x14ac:dyDescent="0.15">
      <c r="B3" s="1"/>
      <c r="D3" s="1"/>
    </row>
    <row r="4" spans="2:22" ht="13.5" customHeight="1" x14ac:dyDescent="0.2">
      <c r="B4" s="5" t="s">
        <v>1</v>
      </c>
      <c r="D4" s="1"/>
    </row>
    <row r="5" spans="2:22" ht="5.25" customHeight="1" x14ac:dyDescent="0.15">
      <c r="H5" s="6"/>
    </row>
    <row r="6" spans="2:22" ht="14.25" customHeight="1" x14ac:dyDescent="0.2">
      <c r="B6" s="7" t="s">
        <v>2</v>
      </c>
      <c r="C6" s="66" t="s">
        <v>3</v>
      </c>
      <c r="D6" s="67"/>
      <c r="E6" s="67"/>
      <c r="F6" s="68"/>
      <c r="G6" s="8"/>
      <c r="H6" s="66" t="s">
        <v>4</v>
      </c>
      <c r="I6" s="67" t="s">
        <v>4</v>
      </c>
      <c r="J6" s="67"/>
      <c r="K6" s="68"/>
      <c r="L6" s="8"/>
      <c r="M6" s="66" t="s">
        <v>63</v>
      </c>
      <c r="N6" s="67" t="s">
        <v>5</v>
      </c>
      <c r="O6" s="67"/>
      <c r="P6" s="68"/>
      <c r="Q6" s="8"/>
      <c r="R6" s="66" t="s">
        <v>5</v>
      </c>
      <c r="S6" s="67" t="s">
        <v>5</v>
      </c>
      <c r="T6" s="67"/>
      <c r="U6" s="68"/>
    </row>
    <row r="7" spans="2:22" ht="11.25" customHeight="1" x14ac:dyDescent="0.15">
      <c r="B7" s="9"/>
      <c r="C7" s="10" t="s">
        <v>7</v>
      </c>
      <c r="D7" s="11" t="s">
        <v>8</v>
      </c>
      <c r="E7" s="11" t="s">
        <v>9</v>
      </c>
      <c r="F7" s="12" t="s">
        <v>10</v>
      </c>
      <c r="G7" s="13"/>
      <c r="H7" s="10" t="s">
        <v>7</v>
      </c>
      <c r="I7" s="11" t="s">
        <v>8</v>
      </c>
      <c r="J7" s="11" t="s">
        <v>9</v>
      </c>
      <c r="K7" s="12" t="s">
        <v>10</v>
      </c>
      <c r="L7" s="13"/>
      <c r="M7" s="10" t="s">
        <v>7</v>
      </c>
      <c r="N7" s="11" t="s">
        <v>8</v>
      </c>
      <c r="O7" s="11" t="s">
        <v>9</v>
      </c>
      <c r="P7" s="12" t="s">
        <v>64</v>
      </c>
      <c r="Q7" s="13"/>
      <c r="R7" s="10" t="s">
        <v>7</v>
      </c>
      <c r="S7" s="11" t="s">
        <v>8</v>
      </c>
      <c r="T7" s="11" t="s">
        <v>9</v>
      </c>
      <c r="U7" s="12" t="s">
        <v>10</v>
      </c>
    </row>
    <row r="8" spans="2:22" ht="11.25" customHeight="1" x14ac:dyDescent="0.15">
      <c r="B8" s="14" t="s">
        <v>11</v>
      </c>
      <c r="C8" s="15">
        <v>49246.0939</v>
      </c>
      <c r="D8" s="16">
        <v>41200.842799999999</v>
      </c>
      <c r="E8" s="22">
        <v>8045.2511000000013</v>
      </c>
      <c r="F8" s="17">
        <v>1273941.5751</v>
      </c>
      <c r="G8" s="18"/>
      <c r="H8" s="15">
        <v>2110.2937999999999</v>
      </c>
      <c r="I8" s="16">
        <v>2302.6797999999999</v>
      </c>
      <c r="J8" s="22">
        <v>-192.38599999999997</v>
      </c>
      <c r="K8" s="17">
        <v>133626.49359999999</v>
      </c>
      <c r="L8" s="18"/>
      <c r="M8" s="15">
        <v>0</v>
      </c>
      <c r="N8" s="16">
        <v>0</v>
      </c>
      <c r="O8" s="22">
        <v>0</v>
      </c>
      <c r="P8" s="17">
        <v>1034.8774000000001</v>
      </c>
      <c r="Q8" s="18"/>
      <c r="R8" s="15">
        <v>603.98440000000005</v>
      </c>
      <c r="S8" s="16">
        <v>172.5675</v>
      </c>
      <c r="T8" s="22">
        <v>431.41690000000006</v>
      </c>
      <c r="U8" s="17">
        <v>6619.6495999999997</v>
      </c>
      <c r="V8" s="19"/>
    </row>
    <row r="9" spans="2:22" ht="11.25" customHeight="1" x14ac:dyDescent="0.15">
      <c r="B9" s="20" t="s">
        <v>12</v>
      </c>
      <c r="C9" s="21">
        <v>47661.464599999999</v>
      </c>
      <c r="D9" s="22">
        <v>34576.518499999998</v>
      </c>
      <c r="E9" s="22">
        <v>13084.946100000001</v>
      </c>
      <c r="F9" s="23">
        <v>1346936.7731000001</v>
      </c>
      <c r="G9" s="18"/>
      <c r="H9" s="21">
        <v>2121.4609999999998</v>
      </c>
      <c r="I9" s="22">
        <v>2279.3013999999998</v>
      </c>
      <c r="J9" s="22">
        <v>-157.84040000000005</v>
      </c>
      <c r="K9" s="23">
        <v>134061.19990000001</v>
      </c>
      <c r="L9" s="18"/>
      <c r="M9" s="21">
        <v>0</v>
      </c>
      <c r="N9" s="22">
        <v>0</v>
      </c>
      <c r="O9" s="22">
        <v>0</v>
      </c>
      <c r="P9" s="23">
        <v>1039.5300999999999</v>
      </c>
      <c r="Q9" s="18"/>
      <c r="R9" s="21">
        <v>779.93809999999996</v>
      </c>
      <c r="S9" s="22">
        <v>222.55459999999999</v>
      </c>
      <c r="T9" s="22">
        <v>557.38349999999991</v>
      </c>
      <c r="U9" s="23">
        <v>7312.1848</v>
      </c>
      <c r="V9" s="19"/>
    </row>
    <row r="10" spans="2:22" ht="11.25" customHeight="1" x14ac:dyDescent="0.15">
      <c r="B10" s="20" t="s">
        <v>13</v>
      </c>
      <c r="C10" s="21">
        <v>29808.407500000001</v>
      </c>
      <c r="D10" s="22">
        <v>28455.212</v>
      </c>
      <c r="E10" s="22">
        <v>1353.1955000000016</v>
      </c>
      <c r="F10" s="23">
        <v>1248882.7819000001</v>
      </c>
      <c r="G10" s="18"/>
      <c r="H10" s="21">
        <v>2255.6424999999999</v>
      </c>
      <c r="I10" s="22">
        <v>2071.4724000000001</v>
      </c>
      <c r="J10" s="22">
        <v>184.17009999999982</v>
      </c>
      <c r="K10" s="23">
        <v>130393.1781</v>
      </c>
      <c r="L10" s="18"/>
      <c r="M10" s="21">
        <v>0</v>
      </c>
      <c r="N10" s="22">
        <v>0</v>
      </c>
      <c r="O10" s="22">
        <v>0</v>
      </c>
      <c r="P10" s="23">
        <v>1039.6170999999999</v>
      </c>
      <c r="Q10" s="18"/>
      <c r="R10" s="21">
        <v>132.22309999999999</v>
      </c>
      <c r="S10" s="22">
        <v>418.11779999999999</v>
      </c>
      <c r="T10" s="22">
        <v>-285.8947</v>
      </c>
      <c r="U10" s="23">
        <v>6505.1022000000003</v>
      </c>
      <c r="V10" s="19"/>
    </row>
    <row r="11" spans="2:22" ht="11.25" customHeight="1" x14ac:dyDescent="0.15">
      <c r="B11" s="20" t="s">
        <v>14</v>
      </c>
      <c r="C11" s="21">
        <v>22445.7811</v>
      </c>
      <c r="D11" s="22">
        <v>21167.883600000001</v>
      </c>
      <c r="E11" s="22">
        <v>1277.8974999999991</v>
      </c>
      <c r="F11" s="23">
        <v>1319571.2583999999</v>
      </c>
      <c r="G11" s="18"/>
      <c r="H11" s="21">
        <v>1803.2816</v>
      </c>
      <c r="I11" s="22">
        <v>1381.5477000000001</v>
      </c>
      <c r="J11" s="22">
        <v>421.73389999999995</v>
      </c>
      <c r="K11" s="23">
        <v>136434.76130000001</v>
      </c>
      <c r="L11" s="18"/>
      <c r="M11" s="21">
        <v>0</v>
      </c>
      <c r="N11" s="22">
        <v>0</v>
      </c>
      <c r="O11" s="22">
        <v>0</v>
      </c>
      <c r="P11" s="23">
        <v>1057.0319999999999</v>
      </c>
      <c r="Q11" s="18"/>
      <c r="R11" s="21">
        <v>314.20030000000003</v>
      </c>
      <c r="S11" s="22">
        <v>176.96340000000001</v>
      </c>
      <c r="T11" s="22">
        <v>137.23690000000002</v>
      </c>
      <c r="U11" s="23">
        <v>7158.5391</v>
      </c>
      <c r="V11" s="19"/>
    </row>
    <row r="12" spans="2:22" ht="11.25" customHeight="1" x14ac:dyDescent="0.15">
      <c r="B12" s="20" t="s">
        <v>15</v>
      </c>
      <c r="C12" s="21">
        <v>17659.308199999999</v>
      </c>
      <c r="D12" s="22">
        <v>20336.484799999998</v>
      </c>
      <c r="E12" s="22">
        <v>-2677.1765999999989</v>
      </c>
      <c r="F12" s="23">
        <v>1357475.5418</v>
      </c>
      <c r="G12" s="18"/>
      <c r="H12" s="21">
        <v>1888.0812000000001</v>
      </c>
      <c r="I12" s="22">
        <v>2882.3917999999999</v>
      </c>
      <c r="J12" s="22">
        <v>-994.31059999999979</v>
      </c>
      <c r="K12" s="23">
        <v>139711.9161</v>
      </c>
      <c r="L12" s="18"/>
      <c r="M12" s="21">
        <v>0</v>
      </c>
      <c r="N12" s="22">
        <v>0</v>
      </c>
      <c r="O12" s="22">
        <v>0</v>
      </c>
      <c r="P12" s="23">
        <v>1056.9403</v>
      </c>
      <c r="Q12" s="18"/>
      <c r="R12" s="21">
        <v>153.3914</v>
      </c>
      <c r="S12" s="22">
        <v>260.07100000000003</v>
      </c>
      <c r="T12" s="22">
        <v>-106.67960000000002</v>
      </c>
      <c r="U12" s="23">
        <v>7339.4498999999996</v>
      </c>
      <c r="V12" s="19"/>
    </row>
    <row r="13" spans="2:22" ht="11.25" customHeight="1" x14ac:dyDescent="0.15">
      <c r="B13" s="20" t="s">
        <v>16</v>
      </c>
      <c r="C13" s="21">
        <v>21791.9876</v>
      </c>
      <c r="D13" s="22">
        <v>26917.6767</v>
      </c>
      <c r="E13" s="22">
        <v>-5125.6890999999996</v>
      </c>
      <c r="F13" s="23">
        <v>1370664.4339000001</v>
      </c>
      <c r="G13" s="18"/>
      <c r="H13" s="21">
        <v>977.33969999999999</v>
      </c>
      <c r="I13" s="22">
        <v>2561.3548999999998</v>
      </c>
      <c r="J13" s="22">
        <v>-1584.0151999999998</v>
      </c>
      <c r="K13" s="23">
        <v>138201.6979</v>
      </c>
      <c r="L13" s="18"/>
      <c r="M13" s="21">
        <v>0</v>
      </c>
      <c r="N13" s="22">
        <v>0</v>
      </c>
      <c r="O13" s="22">
        <v>0</v>
      </c>
      <c r="P13" s="23">
        <v>1057.0966000000001</v>
      </c>
      <c r="Q13" s="18"/>
      <c r="R13" s="21">
        <v>221.9051</v>
      </c>
      <c r="S13" s="22">
        <v>171.9222</v>
      </c>
      <c r="T13" s="22">
        <v>49.982900000000001</v>
      </c>
      <c r="U13" s="23">
        <v>7742.22</v>
      </c>
      <c r="V13" s="19"/>
    </row>
    <row r="14" spans="2:22" ht="11.25" customHeight="1" x14ac:dyDescent="0.15">
      <c r="B14" s="20" t="s">
        <v>17</v>
      </c>
      <c r="C14" s="21">
        <v>15450.5245</v>
      </c>
      <c r="D14" s="22">
        <v>11438.066199999999</v>
      </c>
      <c r="E14" s="22">
        <v>4012.4583000000002</v>
      </c>
      <c r="F14" s="23">
        <v>1403258.6078999999</v>
      </c>
      <c r="G14" s="18"/>
      <c r="H14" s="21">
        <v>1006.1607</v>
      </c>
      <c r="I14" s="22">
        <v>1300.4692</v>
      </c>
      <c r="J14" s="22">
        <v>-294.30849999999998</v>
      </c>
      <c r="K14" s="23">
        <v>141138.52619999999</v>
      </c>
      <c r="L14" s="18"/>
      <c r="M14" s="21">
        <v>0</v>
      </c>
      <c r="N14" s="22">
        <v>0.3982</v>
      </c>
      <c r="O14" s="22">
        <v>-0.3982</v>
      </c>
      <c r="P14" s="23">
        <v>1035.1461999999999</v>
      </c>
      <c r="Q14" s="18"/>
      <c r="R14" s="21">
        <v>207.5556</v>
      </c>
      <c r="S14" s="22">
        <v>99.626999999999995</v>
      </c>
      <c r="T14" s="22">
        <v>107.9286</v>
      </c>
      <c r="U14" s="23">
        <v>7897.5743000000002</v>
      </c>
      <c r="V14" s="19"/>
    </row>
    <row r="15" spans="2:22" ht="11.25" customHeight="1" x14ac:dyDescent="0.15">
      <c r="B15" s="20" t="s">
        <v>18</v>
      </c>
      <c r="C15" s="21">
        <v>0</v>
      </c>
      <c r="D15" s="22">
        <v>0</v>
      </c>
      <c r="E15" s="22">
        <v>0</v>
      </c>
      <c r="F15" s="23">
        <v>0</v>
      </c>
      <c r="G15" s="18"/>
      <c r="H15" s="21">
        <v>0</v>
      </c>
      <c r="I15" s="22">
        <v>0</v>
      </c>
      <c r="J15" s="22">
        <v>0</v>
      </c>
      <c r="K15" s="23">
        <v>0</v>
      </c>
      <c r="L15" s="18"/>
      <c r="M15" s="21">
        <v>0</v>
      </c>
      <c r="N15" s="22">
        <v>0</v>
      </c>
      <c r="O15" s="22">
        <v>0</v>
      </c>
      <c r="P15" s="23">
        <v>0</v>
      </c>
      <c r="Q15" s="18"/>
      <c r="R15" s="21">
        <v>0</v>
      </c>
      <c r="S15" s="22">
        <v>0</v>
      </c>
      <c r="T15" s="22">
        <v>0</v>
      </c>
      <c r="U15" s="23">
        <v>0</v>
      </c>
      <c r="V15" s="19"/>
    </row>
    <row r="16" spans="2:22" ht="11.25" customHeight="1" x14ac:dyDescent="0.15">
      <c r="B16" s="20" t="s">
        <v>19</v>
      </c>
      <c r="C16" s="21">
        <v>0</v>
      </c>
      <c r="D16" s="22">
        <v>0</v>
      </c>
      <c r="E16" s="22">
        <v>0</v>
      </c>
      <c r="F16" s="23">
        <v>0</v>
      </c>
      <c r="G16" s="18"/>
      <c r="H16" s="21">
        <v>0</v>
      </c>
      <c r="I16" s="22">
        <v>0</v>
      </c>
      <c r="J16" s="22">
        <v>0</v>
      </c>
      <c r="K16" s="23">
        <v>0</v>
      </c>
      <c r="L16" s="18"/>
      <c r="M16" s="21">
        <v>0</v>
      </c>
      <c r="N16" s="22">
        <v>0</v>
      </c>
      <c r="O16" s="22">
        <v>0</v>
      </c>
      <c r="P16" s="23">
        <v>0</v>
      </c>
      <c r="Q16" s="18"/>
      <c r="R16" s="21">
        <v>0</v>
      </c>
      <c r="S16" s="22">
        <v>0</v>
      </c>
      <c r="T16" s="22">
        <v>0</v>
      </c>
      <c r="U16" s="23">
        <v>0</v>
      </c>
      <c r="V16" s="19"/>
    </row>
    <row r="17" spans="2:22" ht="11.25" customHeight="1" x14ac:dyDescent="0.15">
      <c r="B17" s="20" t="s">
        <v>20</v>
      </c>
      <c r="C17" s="21">
        <v>0</v>
      </c>
      <c r="D17" s="22">
        <v>0</v>
      </c>
      <c r="E17" s="22">
        <v>0</v>
      </c>
      <c r="F17" s="23">
        <v>0</v>
      </c>
      <c r="G17" s="18"/>
      <c r="H17" s="21">
        <v>0</v>
      </c>
      <c r="I17" s="22">
        <v>0</v>
      </c>
      <c r="J17" s="22">
        <v>0</v>
      </c>
      <c r="K17" s="23">
        <v>0</v>
      </c>
      <c r="L17" s="18"/>
      <c r="M17" s="21">
        <v>0</v>
      </c>
      <c r="N17" s="22">
        <v>0</v>
      </c>
      <c r="O17" s="22">
        <v>0</v>
      </c>
      <c r="P17" s="23">
        <v>0</v>
      </c>
      <c r="Q17" s="18"/>
      <c r="R17" s="21">
        <v>0</v>
      </c>
      <c r="S17" s="22">
        <v>0</v>
      </c>
      <c r="T17" s="22">
        <v>0</v>
      </c>
      <c r="U17" s="23">
        <v>0</v>
      </c>
      <c r="V17" s="19"/>
    </row>
    <row r="18" spans="2:22" ht="11.25" customHeight="1" x14ac:dyDescent="0.15">
      <c r="B18" s="20" t="s">
        <v>21</v>
      </c>
      <c r="C18" s="21">
        <v>0</v>
      </c>
      <c r="D18" s="22">
        <v>0</v>
      </c>
      <c r="E18" s="22">
        <v>0</v>
      </c>
      <c r="F18" s="23">
        <v>0</v>
      </c>
      <c r="G18" s="18"/>
      <c r="H18" s="21">
        <v>0</v>
      </c>
      <c r="I18" s="22">
        <v>0</v>
      </c>
      <c r="J18" s="22">
        <v>0</v>
      </c>
      <c r="K18" s="23">
        <v>0</v>
      </c>
      <c r="L18" s="18"/>
      <c r="M18" s="21">
        <v>0</v>
      </c>
      <c r="N18" s="22">
        <v>0</v>
      </c>
      <c r="O18" s="22">
        <v>0</v>
      </c>
      <c r="P18" s="23">
        <v>0</v>
      </c>
      <c r="Q18" s="18"/>
      <c r="R18" s="21">
        <v>0</v>
      </c>
      <c r="S18" s="22">
        <v>0</v>
      </c>
      <c r="T18" s="22">
        <v>0</v>
      </c>
      <c r="U18" s="23">
        <v>0</v>
      </c>
      <c r="V18" s="19"/>
    </row>
    <row r="19" spans="2:22" ht="11.25" customHeight="1" x14ac:dyDescent="0.15">
      <c r="B19" s="20" t="s">
        <v>22</v>
      </c>
      <c r="C19" s="21">
        <v>0</v>
      </c>
      <c r="D19" s="22">
        <v>0</v>
      </c>
      <c r="E19" s="22">
        <v>0</v>
      </c>
      <c r="F19" s="23">
        <v>0</v>
      </c>
      <c r="G19" s="18"/>
      <c r="H19" s="21">
        <v>0</v>
      </c>
      <c r="I19" s="22">
        <v>0</v>
      </c>
      <c r="J19" s="22">
        <v>0</v>
      </c>
      <c r="K19" s="23">
        <v>0</v>
      </c>
      <c r="L19" s="18"/>
      <c r="M19" s="21">
        <v>0</v>
      </c>
      <c r="N19" s="22">
        <v>0</v>
      </c>
      <c r="O19" s="22">
        <v>0</v>
      </c>
      <c r="P19" s="23">
        <v>0</v>
      </c>
      <c r="Q19" s="18"/>
      <c r="R19" s="21">
        <v>0</v>
      </c>
      <c r="S19" s="22">
        <v>0</v>
      </c>
      <c r="T19" s="22">
        <v>0</v>
      </c>
      <c r="U19" s="23">
        <v>0</v>
      </c>
      <c r="V19" s="19"/>
    </row>
    <row r="20" spans="2:22" ht="15" customHeight="1" x14ac:dyDescent="0.15">
      <c r="B20" s="9" t="s">
        <v>23</v>
      </c>
      <c r="C20" s="24">
        <f>SUM(C8:C19)</f>
        <v>204063.5674</v>
      </c>
      <c r="D20" s="25">
        <f>SUM(D8:D19)</f>
        <v>184092.68460000001</v>
      </c>
      <c r="E20" s="25">
        <f>SUM(E8:E19)</f>
        <v>19970.882800000007</v>
      </c>
      <c r="F20" s="26"/>
      <c r="G20" s="27"/>
      <c r="H20" s="24">
        <f>SUM(H8:H19)</f>
        <v>12162.2605</v>
      </c>
      <c r="I20" s="25">
        <f>SUM(I8:I19)</f>
        <v>14779.217200000001</v>
      </c>
      <c r="J20" s="25">
        <f>SUM(J8:J19)</f>
        <v>-2616.9566999999997</v>
      </c>
      <c r="K20" s="26"/>
      <c r="L20" s="27"/>
      <c r="M20" s="24">
        <f>SUM(M8:M19)</f>
        <v>0</v>
      </c>
      <c r="N20" s="25">
        <f>SUM(N8:N19)</f>
        <v>0.3982</v>
      </c>
      <c r="O20" s="25">
        <f>SUM(O8:O19)</f>
        <v>-0.3982</v>
      </c>
      <c r="P20" s="26"/>
      <c r="Q20" s="27"/>
      <c r="R20" s="24">
        <f>SUM(R8:R19)</f>
        <v>2413.1980000000003</v>
      </c>
      <c r="S20" s="25">
        <f>SUM(S8:S19)</f>
        <v>1521.8235</v>
      </c>
      <c r="T20" s="25">
        <f>SUM(T8:T19)</f>
        <v>891.3744999999999</v>
      </c>
      <c r="U20" s="26"/>
      <c r="V20" s="19"/>
    </row>
    <row r="21" spans="2:22" ht="11.25" customHeight="1" x14ac:dyDescent="0.15">
      <c r="B21" s="1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P21" s="6"/>
      <c r="Q21" s="6"/>
    </row>
    <row r="22" spans="2:22" ht="12.75" customHeight="1" x14ac:dyDescent="0.2">
      <c r="B22" s="5" t="s">
        <v>60</v>
      </c>
      <c r="H22" s="5" t="s">
        <v>29</v>
      </c>
      <c r="R22" s="5" t="s">
        <v>30</v>
      </c>
    </row>
    <row r="23" spans="2:22" ht="5.25" customHeight="1" x14ac:dyDescent="0.15">
      <c r="N23" s="29"/>
      <c r="O23" s="30"/>
      <c r="P23" s="29"/>
      <c r="Q23" s="29"/>
    </row>
    <row r="24" spans="2:22" ht="14.25" customHeight="1" x14ac:dyDescent="0.2">
      <c r="B24" s="7" t="s">
        <v>2</v>
      </c>
      <c r="C24" s="66" t="s">
        <v>6</v>
      </c>
      <c r="D24" s="67" t="s">
        <v>25</v>
      </c>
      <c r="E24" s="67"/>
      <c r="F24" s="68"/>
      <c r="G24" s="8"/>
      <c r="H24" s="66" t="s">
        <v>32</v>
      </c>
      <c r="I24" s="67" t="s">
        <v>25</v>
      </c>
      <c r="J24" s="67"/>
      <c r="K24" s="68"/>
      <c r="L24" s="8"/>
      <c r="M24" s="66" t="s">
        <v>33</v>
      </c>
      <c r="N24" s="67" t="s">
        <v>25</v>
      </c>
      <c r="O24" s="67"/>
      <c r="P24" s="68"/>
      <c r="Q24" s="8"/>
      <c r="R24" s="66" t="s">
        <v>34</v>
      </c>
      <c r="S24" s="67" t="s">
        <v>25</v>
      </c>
      <c r="T24" s="67"/>
      <c r="U24" s="68"/>
    </row>
    <row r="25" spans="2:22" ht="11.25" customHeight="1" x14ac:dyDescent="0.15">
      <c r="B25" s="9"/>
      <c r="C25" s="10" t="s">
        <v>7</v>
      </c>
      <c r="D25" s="11" t="s">
        <v>8</v>
      </c>
      <c r="E25" s="11" t="s">
        <v>9</v>
      </c>
      <c r="F25" s="12" t="s">
        <v>10</v>
      </c>
      <c r="G25" s="13"/>
      <c r="H25" s="10" t="s">
        <v>7</v>
      </c>
      <c r="I25" s="11" t="s">
        <v>8</v>
      </c>
      <c r="J25" s="11" t="s">
        <v>9</v>
      </c>
      <c r="K25" s="12" t="s">
        <v>10</v>
      </c>
      <c r="L25" s="13"/>
      <c r="M25" s="10" t="s">
        <v>7</v>
      </c>
      <c r="N25" s="11" t="s">
        <v>8</v>
      </c>
      <c r="O25" s="11" t="s">
        <v>9</v>
      </c>
      <c r="P25" s="12" t="s">
        <v>10</v>
      </c>
      <c r="Q25" s="13"/>
      <c r="R25" s="10" t="s">
        <v>7</v>
      </c>
      <c r="S25" s="11" t="s">
        <v>8</v>
      </c>
      <c r="T25" s="11" t="s">
        <v>9</v>
      </c>
      <c r="U25" s="12" t="s">
        <v>10</v>
      </c>
    </row>
    <row r="26" spans="2:22" ht="11.25" customHeight="1" x14ac:dyDescent="0.15">
      <c r="B26" s="14" t="s">
        <v>11</v>
      </c>
      <c r="C26" s="15">
        <v>7667.0006999999996</v>
      </c>
      <c r="D26" s="16">
        <v>3213.7977000000001</v>
      </c>
      <c r="E26" s="22">
        <v>4453.2029999999995</v>
      </c>
      <c r="F26" s="17">
        <v>200474.6483</v>
      </c>
      <c r="G26" s="18"/>
      <c r="H26" s="15">
        <v>26481.569899999999</v>
      </c>
      <c r="I26" s="16">
        <v>37077.627699999997</v>
      </c>
      <c r="J26" s="22">
        <v>-10596.057799999999</v>
      </c>
      <c r="K26" s="17">
        <v>3041065.6320000002</v>
      </c>
      <c r="L26" s="18"/>
      <c r="M26" s="15">
        <v>2557.8924000000002</v>
      </c>
      <c r="N26" s="16">
        <v>3922.2907</v>
      </c>
      <c r="O26" s="22">
        <v>-1364.3982999999998</v>
      </c>
      <c r="P26" s="17">
        <v>455839.41680000001</v>
      </c>
      <c r="Q26" s="18"/>
      <c r="R26" s="15">
        <v>3416.364</v>
      </c>
      <c r="S26" s="16">
        <v>11804.845799999999</v>
      </c>
      <c r="T26" s="22">
        <v>-8388.4817999999996</v>
      </c>
      <c r="U26" s="17">
        <v>252648.95060000001</v>
      </c>
    </row>
    <row r="27" spans="2:22" ht="11.25" customHeight="1" x14ac:dyDescent="0.15">
      <c r="B27" s="20" t="s">
        <v>12</v>
      </c>
      <c r="C27" s="21">
        <v>6973.8014999999996</v>
      </c>
      <c r="D27" s="22">
        <v>3042.4828000000002</v>
      </c>
      <c r="E27" s="22">
        <v>3931.3186999999994</v>
      </c>
      <c r="F27" s="23">
        <v>213190.74299999999</v>
      </c>
      <c r="G27" s="18"/>
      <c r="H27" s="21">
        <v>26262.982499999998</v>
      </c>
      <c r="I27" s="22">
        <v>28276.660800000001</v>
      </c>
      <c r="J27" s="22">
        <v>-2013.6783000000032</v>
      </c>
      <c r="K27" s="23">
        <v>3132649.2253</v>
      </c>
      <c r="L27" s="18"/>
      <c r="M27" s="21">
        <v>2335.9690000000001</v>
      </c>
      <c r="N27" s="22">
        <v>2631.1518000000001</v>
      </c>
      <c r="O27" s="22">
        <v>-295.18280000000004</v>
      </c>
      <c r="P27" s="23">
        <v>472715.82079999999</v>
      </c>
      <c r="Q27" s="18"/>
      <c r="R27" s="21">
        <v>3264.8787000000002</v>
      </c>
      <c r="S27" s="22">
        <v>11436.853300000001</v>
      </c>
      <c r="T27" s="22">
        <v>-8171.9746000000005</v>
      </c>
      <c r="U27" s="23">
        <v>246371.05050000001</v>
      </c>
    </row>
    <row r="28" spans="2:22" ht="11.25" customHeight="1" x14ac:dyDescent="0.15">
      <c r="B28" s="20" t="s">
        <v>13</v>
      </c>
      <c r="C28" s="21">
        <v>3811.9549999999999</v>
      </c>
      <c r="D28" s="22">
        <v>5132.2215999999999</v>
      </c>
      <c r="E28" s="22">
        <v>-1320.2665999999999</v>
      </c>
      <c r="F28" s="23">
        <v>198508.6513</v>
      </c>
      <c r="G28" s="18"/>
      <c r="H28" s="21">
        <v>34054.205499999996</v>
      </c>
      <c r="I28" s="22">
        <v>46478.919000000002</v>
      </c>
      <c r="J28" s="22">
        <v>-12424.713500000005</v>
      </c>
      <c r="K28" s="23">
        <v>3014132.5814</v>
      </c>
      <c r="L28" s="18"/>
      <c r="M28" s="21">
        <v>2249.4533000000001</v>
      </c>
      <c r="N28" s="22">
        <v>3934.8708999999999</v>
      </c>
      <c r="O28" s="22">
        <v>-1685.4175999999998</v>
      </c>
      <c r="P28" s="23">
        <v>446953.6862</v>
      </c>
      <c r="Q28" s="18"/>
      <c r="R28" s="21">
        <v>4201.7358999999997</v>
      </c>
      <c r="S28" s="22">
        <v>5834.0554000000002</v>
      </c>
      <c r="T28" s="22">
        <v>-1632.3195000000005</v>
      </c>
      <c r="U28" s="23">
        <v>241910.3222</v>
      </c>
    </row>
    <row r="29" spans="2:22" ht="11.25" customHeight="1" x14ac:dyDescent="0.15">
      <c r="B29" s="20" t="s">
        <v>14</v>
      </c>
      <c r="C29" s="21">
        <v>4438.9243999999999</v>
      </c>
      <c r="D29" s="22">
        <v>3704.9848000000002</v>
      </c>
      <c r="E29" s="22">
        <v>733.9395999999997</v>
      </c>
      <c r="F29" s="23">
        <v>208888.2971</v>
      </c>
      <c r="G29" s="18"/>
      <c r="H29" s="21">
        <v>31120.316299999999</v>
      </c>
      <c r="I29" s="22">
        <v>24509.294900000001</v>
      </c>
      <c r="J29" s="22">
        <v>6611.0213999999978</v>
      </c>
      <c r="K29" s="23">
        <v>3272682.5485</v>
      </c>
      <c r="L29" s="18"/>
      <c r="M29" s="21">
        <v>2073.9308000000001</v>
      </c>
      <c r="N29" s="22">
        <v>2895.5713000000001</v>
      </c>
      <c r="O29" s="22">
        <v>-821.64049999999997</v>
      </c>
      <c r="P29" s="23">
        <v>479186.2697</v>
      </c>
      <c r="Q29" s="18"/>
      <c r="R29" s="21">
        <v>3241.8393000000001</v>
      </c>
      <c r="S29" s="22">
        <v>3561.0371</v>
      </c>
      <c r="T29" s="22">
        <v>-319.19779999999992</v>
      </c>
      <c r="U29" s="23">
        <v>261735.2389</v>
      </c>
    </row>
    <row r="30" spans="2:22" ht="11.25" customHeight="1" x14ac:dyDescent="0.15">
      <c r="B30" s="20" t="s">
        <v>15</v>
      </c>
      <c r="C30" s="21">
        <v>3064.1471000000001</v>
      </c>
      <c r="D30" s="22">
        <v>5525.9336000000003</v>
      </c>
      <c r="E30" s="22">
        <v>-2461.7865000000002</v>
      </c>
      <c r="F30" s="23">
        <v>212995.86619999999</v>
      </c>
      <c r="G30" s="18"/>
      <c r="H30" s="21">
        <v>36152.840300000003</v>
      </c>
      <c r="I30" s="22">
        <v>26339.054499999998</v>
      </c>
      <c r="J30" s="22">
        <v>9813.7858000000051</v>
      </c>
      <c r="K30" s="23">
        <v>3465310.5894999998</v>
      </c>
      <c r="L30" s="18"/>
      <c r="M30" s="21">
        <v>3117.0576999999998</v>
      </c>
      <c r="N30" s="22">
        <v>2666.4297999999999</v>
      </c>
      <c r="O30" s="22">
        <v>450.62789999999995</v>
      </c>
      <c r="P30" s="23">
        <v>498455.84659999999</v>
      </c>
      <c r="Q30" s="18"/>
      <c r="R30" s="21">
        <v>5944.8135000000002</v>
      </c>
      <c r="S30" s="22">
        <v>4754.0794999999998</v>
      </c>
      <c r="T30" s="22">
        <v>1190.7340000000004</v>
      </c>
      <c r="U30" s="23">
        <v>278078.30499999999</v>
      </c>
    </row>
    <row r="31" spans="2:22" ht="11.25" customHeight="1" x14ac:dyDescent="0.15">
      <c r="B31" s="20" t="s">
        <v>16</v>
      </c>
      <c r="C31" s="21">
        <v>3146.8330000000001</v>
      </c>
      <c r="D31" s="22">
        <v>8043.5815000000002</v>
      </c>
      <c r="E31" s="22">
        <v>-4896.7484999999997</v>
      </c>
      <c r="F31" s="23">
        <v>219856.67360000001</v>
      </c>
      <c r="G31" s="18"/>
      <c r="H31" s="21">
        <v>41972.245199999998</v>
      </c>
      <c r="I31" s="22">
        <v>26438.0713</v>
      </c>
      <c r="J31" s="22">
        <v>15534.173899999998</v>
      </c>
      <c r="K31" s="23">
        <v>3631953.9060999998</v>
      </c>
      <c r="L31" s="18"/>
      <c r="M31" s="21">
        <v>1958.1488999999999</v>
      </c>
      <c r="N31" s="22">
        <v>2865.7251999999999</v>
      </c>
      <c r="O31" s="22">
        <v>-907.57629999999995</v>
      </c>
      <c r="P31" s="23">
        <v>511268.21090000001</v>
      </c>
      <c r="Q31" s="18"/>
      <c r="R31" s="21">
        <v>4959.2438000000002</v>
      </c>
      <c r="S31" s="22">
        <v>5826.3806999999997</v>
      </c>
      <c r="T31" s="22">
        <v>-867.13689999999951</v>
      </c>
      <c r="U31" s="23">
        <v>288283.70610000001</v>
      </c>
    </row>
    <row r="32" spans="2:22" ht="11.25" customHeight="1" x14ac:dyDescent="0.15">
      <c r="B32" s="20" t="s">
        <v>17</v>
      </c>
      <c r="C32" s="21">
        <v>3037.1129999999998</v>
      </c>
      <c r="D32" s="22">
        <v>2365.7084</v>
      </c>
      <c r="E32" s="22">
        <v>671.40459999999985</v>
      </c>
      <c r="F32" s="23">
        <v>219936.05300000001</v>
      </c>
      <c r="G32" s="18"/>
      <c r="H32" s="21">
        <v>29486.803899999999</v>
      </c>
      <c r="I32" s="22">
        <v>20607.4058</v>
      </c>
      <c r="J32" s="22">
        <v>8879.3980999999985</v>
      </c>
      <c r="K32" s="23">
        <v>3583258.8690999998</v>
      </c>
      <c r="L32" s="18"/>
      <c r="M32" s="21">
        <v>4625.7830000000004</v>
      </c>
      <c r="N32" s="22">
        <v>4072.6884</v>
      </c>
      <c r="O32" s="22">
        <v>553.09460000000036</v>
      </c>
      <c r="P32" s="23">
        <v>513235.8431</v>
      </c>
      <c r="Q32" s="18"/>
      <c r="R32" s="21">
        <v>4915.7587999999996</v>
      </c>
      <c r="S32" s="22">
        <v>3628.1797999999999</v>
      </c>
      <c r="T32" s="22">
        <v>1287.5789999999997</v>
      </c>
      <c r="U32" s="23">
        <v>283453.34399999998</v>
      </c>
    </row>
    <row r="33" spans="2:22" ht="11.25" customHeight="1" x14ac:dyDescent="0.15">
      <c r="B33" s="20" t="s">
        <v>18</v>
      </c>
      <c r="C33" s="21">
        <v>0</v>
      </c>
      <c r="D33" s="22">
        <v>0</v>
      </c>
      <c r="E33" s="22">
        <v>0</v>
      </c>
      <c r="F33" s="23">
        <v>0</v>
      </c>
      <c r="G33" s="18"/>
      <c r="H33" s="21">
        <v>0</v>
      </c>
      <c r="I33" s="22">
        <v>0</v>
      </c>
      <c r="J33" s="22">
        <v>0</v>
      </c>
      <c r="K33" s="23">
        <v>0</v>
      </c>
      <c r="L33" s="18"/>
      <c r="M33" s="21">
        <v>0</v>
      </c>
      <c r="N33" s="22">
        <v>0</v>
      </c>
      <c r="O33" s="22">
        <v>0</v>
      </c>
      <c r="P33" s="23">
        <v>0</v>
      </c>
      <c r="Q33" s="18"/>
      <c r="R33" s="21">
        <v>0</v>
      </c>
      <c r="S33" s="22">
        <v>0</v>
      </c>
      <c r="T33" s="22">
        <v>0</v>
      </c>
      <c r="U33" s="23">
        <v>0</v>
      </c>
    </row>
    <row r="34" spans="2:22" ht="11.25" customHeight="1" x14ac:dyDescent="0.15">
      <c r="B34" s="20" t="s">
        <v>19</v>
      </c>
      <c r="C34" s="21">
        <v>0</v>
      </c>
      <c r="D34" s="22">
        <v>0</v>
      </c>
      <c r="E34" s="22">
        <v>0</v>
      </c>
      <c r="F34" s="23">
        <v>0</v>
      </c>
      <c r="G34" s="18"/>
      <c r="H34" s="21">
        <v>0</v>
      </c>
      <c r="I34" s="22">
        <v>0</v>
      </c>
      <c r="J34" s="22">
        <v>0</v>
      </c>
      <c r="K34" s="23">
        <v>0</v>
      </c>
      <c r="L34" s="18"/>
      <c r="M34" s="21">
        <v>0</v>
      </c>
      <c r="N34" s="22">
        <v>0</v>
      </c>
      <c r="O34" s="22">
        <v>0</v>
      </c>
      <c r="P34" s="23">
        <v>0</v>
      </c>
      <c r="Q34" s="18"/>
      <c r="R34" s="21">
        <v>0</v>
      </c>
      <c r="S34" s="22">
        <v>0</v>
      </c>
      <c r="T34" s="22">
        <v>0</v>
      </c>
      <c r="U34" s="23">
        <v>0</v>
      </c>
    </row>
    <row r="35" spans="2:22" ht="11.25" customHeight="1" x14ac:dyDescent="0.15">
      <c r="B35" s="20" t="s">
        <v>20</v>
      </c>
      <c r="C35" s="21">
        <v>0</v>
      </c>
      <c r="D35" s="22">
        <v>0</v>
      </c>
      <c r="E35" s="22">
        <v>0</v>
      </c>
      <c r="F35" s="23">
        <v>0</v>
      </c>
      <c r="G35" s="18"/>
      <c r="H35" s="21">
        <v>0</v>
      </c>
      <c r="I35" s="22">
        <v>0</v>
      </c>
      <c r="J35" s="22">
        <v>0</v>
      </c>
      <c r="K35" s="23">
        <v>0</v>
      </c>
      <c r="L35" s="18"/>
      <c r="M35" s="21">
        <v>0</v>
      </c>
      <c r="N35" s="22">
        <v>0</v>
      </c>
      <c r="O35" s="22">
        <v>0</v>
      </c>
      <c r="P35" s="23">
        <v>0</v>
      </c>
      <c r="Q35" s="18"/>
      <c r="R35" s="21">
        <v>0</v>
      </c>
      <c r="S35" s="22">
        <v>0</v>
      </c>
      <c r="T35" s="22">
        <v>0</v>
      </c>
      <c r="U35" s="23">
        <v>0</v>
      </c>
    </row>
    <row r="36" spans="2:22" ht="11.25" customHeight="1" x14ac:dyDescent="0.15">
      <c r="B36" s="20" t="s">
        <v>21</v>
      </c>
      <c r="C36" s="21">
        <v>0</v>
      </c>
      <c r="D36" s="22">
        <v>0</v>
      </c>
      <c r="E36" s="22">
        <v>0</v>
      </c>
      <c r="F36" s="23">
        <v>0</v>
      </c>
      <c r="G36" s="18"/>
      <c r="H36" s="21">
        <v>0</v>
      </c>
      <c r="I36" s="22">
        <v>0</v>
      </c>
      <c r="J36" s="22">
        <v>0</v>
      </c>
      <c r="K36" s="23">
        <v>0</v>
      </c>
      <c r="L36" s="18"/>
      <c r="M36" s="21">
        <v>0</v>
      </c>
      <c r="N36" s="22">
        <v>0</v>
      </c>
      <c r="O36" s="22">
        <v>0</v>
      </c>
      <c r="P36" s="23">
        <v>0</v>
      </c>
      <c r="Q36" s="18"/>
      <c r="R36" s="21">
        <v>0</v>
      </c>
      <c r="S36" s="22">
        <v>0</v>
      </c>
      <c r="T36" s="22">
        <v>0</v>
      </c>
      <c r="U36" s="23">
        <v>0</v>
      </c>
    </row>
    <row r="37" spans="2:22" ht="11.25" customHeight="1" x14ac:dyDescent="0.15">
      <c r="B37" s="20" t="s">
        <v>22</v>
      </c>
      <c r="C37" s="21">
        <v>0</v>
      </c>
      <c r="D37" s="22">
        <v>0</v>
      </c>
      <c r="E37" s="22">
        <v>0</v>
      </c>
      <c r="F37" s="23">
        <v>0</v>
      </c>
      <c r="G37" s="18"/>
      <c r="H37" s="21">
        <v>0</v>
      </c>
      <c r="I37" s="22">
        <v>0</v>
      </c>
      <c r="J37" s="22">
        <v>0</v>
      </c>
      <c r="K37" s="23">
        <v>0</v>
      </c>
      <c r="L37" s="18"/>
      <c r="M37" s="21">
        <v>0</v>
      </c>
      <c r="N37" s="22">
        <v>0</v>
      </c>
      <c r="O37" s="22">
        <v>0</v>
      </c>
      <c r="P37" s="23">
        <v>0</v>
      </c>
      <c r="Q37" s="18"/>
      <c r="R37" s="21">
        <v>0</v>
      </c>
      <c r="S37" s="22">
        <v>0</v>
      </c>
      <c r="T37" s="22">
        <v>0</v>
      </c>
      <c r="U37" s="23">
        <v>0</v>
      </c>
    </row>
    <row r="38" spans="2:22" ht="15.75" customHeight="1" x14ac:dyDescent="0.15">
      <c r="B38" s="9" t="s">
        <v>23</v>
      </c>
      <c r="C38" s="24">
        <f>SUM(C26:C37)</f>
        <v>32139.774699999998</v>
      </c>
      <c r="D38" s="25">
        <f>SUM(D26:D37)</f>
        <v>31028.7104</v>
      </c>
      <c r="E38" s="25">
        <f>SUM(E26:E37)</f>
        <v>1111.0642999999991</v>
      </c>
      <c r="F38" s="26"/>
      <c r="G38" s="27"/>
      <c r="H38" s="24">
        <f>SUM(H26:H37)</f>
        <v>225530.96360000002</v>
      </c>
      <c r="I38" s="25">
        <f>SUM(I26:I37)</f>
        <v>209727.03400000001</v>
      </c>
      <c r="J38" s="25">
        <f>SUM(J26:J37)</f>
        <v>15803.929599999992</v>
      </c>
      <c r="K38" s="26"/>
      <c r="L38" s="27"/>
      <c r="M38" s="24">
        <f>SUM(M26:M37)</f>
        <v>18918.235100000002</v>
      </c>
      <c r="N38" s="25">
        <f>SUM(N26:N37)</f>
        <v>22988.728099999997</v>
      </c>
      <c r="O38" s="25">
        <f>SUM(O26:O37)</f>
        <v>-4070.4929999999995</v>
      </c>
      <c r="P38" s="26"/>
      <c r="Q38" s="27"/>
      <c r="R38" s="24">
        <f>SUM(R26:R37)</f>
        <v>29944.633999999998</v>
      </c>
      <c r="S38" s="25">
        <f>SUM(S26:S37)</f>
        <v>46845.431600000004</v>
      </c>
      <c r="T38" s="25">
        <f>SUM(T26:T37)</f>
        <v>-16900.797600000005</v>
      </c>
      <c r="U38" s="26"/>
    </row>
    <row r="40" spans="2:22" ht="12.75" customHeight="1" x14ac:dyDescent="0.2">
      <c r="B40" s="5" t="s">
        <v>24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T40" s="6"/>
      <c r="U40" s="6"/>
    </row>
    <row r="41" spans="2:22" ht="5.25" customHeight="1" x14ac:dyDescent="0.15">
      <c r="B41" s="1"/>
      <c r="C41" s="28"/>
      <c r="D41" s="28"/>
      <c r="E41" s="28"/>
      <c r="F41" s="28"/>
      <c r="G41" s="28"/>
      <c r="H41" s="28"/>
      <c r="I41" s="28"/>
      <c r="J41" s="28"/>
      <c r="K41" s="28"/>
      <c r="L41" s="28"/>
      <c r="R41" s="28"/>
      <c r="T41" s="6"/>
      <c r="U41" s="34"/>
    </row>
    <row r="42" spans="2:22" ht="14.25" customHeight="1" x14ac:dyDescent="0.2">
      <c r="B42" s="7" t="s">
        <v>2</v>
      </c>
      <c r="C42" s="66" t="s">
        <v>59</v>
      </c>
      <c r="D42" s="67" t="s">
        <v>25</v>
      </c>
      <c r="E42" s="67"/>
      <c r="F42" s="68"/>
      <c r="G42" s="8"/>
      <c r="H42" s="66" t="s">
        <v>26</v>
      </c>
      <c r="I42" s="67" t="s">
        <v>25</v>
      </c>
      <c r="J42" s="67"/>
      <c r="K42" s="68"/>
      <c r="L42" s="8"/>
      <c r="M42" s="66" t="s">
        <v>27</v>
      </c>
      <c r="N42" s="67" t="s">
        <v>25</v>
      </c>
      <c r="O42" s="67"/>
      <c r="P42" s="68"/>
      <c r="Q42" s="8"/>
      <c r="R42" s="66" t="s">
        <v>28</v>
      </c>
      <c r="S42" s="67" t="s">
        <v>25</v>
      </c>
      <c r="T42" s="67"/>
      <c r="U42" s="68"/>
      <c r="V42" s="31"/>
    </row>
    <row r="43" spans="2:22" ht="11.25" customHeight="1" x14ac:dyDescent="0.15">
      <c r="B43" s="9"/>
      <c r="C43" s="10" t="s">
        <v>7</v>
      </c>
      <c r="D43" s="11" t="s">
        <v>8</v>
      </c>
      <c r="E43" s="11" t="s">
        <v>9</v>
      </c>
      <c r="F43" s="12" t="s">
        <v>10</v>
      </c>
      <c r="G43" s="13"/>
      <c r="H43" s="10" t="s">
        <v>7</v>
      </c>
      <c r="I43" s="11" t="s">
        <v>8</v>
      </c>
      <c r="J43" s="11" t="s">
        <v>9</v>
      </c>
      <c r="K43" s="12" t="s">
        <v>10</v>
      </c>
      <c r="L43" s="13"/>
      <c r="M43" s="10" t="s">
        <v>7</v>
      </c>
      <c r="N43" s="11" t="s">
        <v>8</v>
      </c>
      <c r="O43" s="11" t="s">
        <v>9</v>
      </c>
      <c r="P43" s="12" t="s">
        <v>10</v>
      </c>
      <c r="Q43" s="13"/>
      <c r="R43" s="10" t="s">
        <v>7</v>
      </c>
      <c r="S43" s="11" t="s">
        <v>8</v>
      </c>
      <c r="T43" s="11" t="s">
        <v>9</v>
      </c>
      <c r="U43" s="12" t="s">
        <v>10</v>
      </c>
      <c r="V43" s="33"/>
    </row>
    <row r="44" spans="2:22" ht="11.25" customHeight="1" x14ac:dyDescent="0.15">
      <c r="B44" s="14" t="s">
        <v>11</v>
      </c>
      <c r="C44" s="15">
        <v>66.629099999999994</v>
      </c>
      <c r="D44" s="16">
        <v>239.6096</v>
      </c>
      <c r="E44" s="22">
        <v>-172.98050000000001</v>
      </c>
      <c r="F44" s="17">
        <v>7368.6486999999997</v>
      </c>
      <c r="G44" s="18"/>
      <c r="H44" s="15">
        <v>110.6396</v>
      </c>
      <c r="I44" s="16">
        <v>272.541</v>
      </c>
      <c r="J44" s="22">
        <v>-161.9014</v>
      </c>
      <c r="K44" s="17">
        <v>5004.3288000000002</v>
      </c>
      <c r="L44" s="18"/>
      <c r="M44" s="15">
        <v>937.67250000000001</v>
      </c>
      <c r="N44" s="16">
        <v>324.2593</v>
      </c>
      <c r="O44" s="22">
        <v>613.41319999999996</v>
      </c>
      <c r="P44" s="17">
        <v>20204.951799999999</v>
      </c>
      <c r="Q44" s="18"/>
      <c r="R44" s="15">
        <v>1795.3557000000001</v>
      </c>
      <c r="S44" s="16">
        <v>682.90570000000002</v>
      </c>
      <c r="T44" s="22">
        <v>1112.45</v>
      </c>
      <c r="U44" s="17">
        <v>50814.946900000003</v>
      </c>
      <c r="V44" s="6"/>
    </row>
    <row r="45" spans="2:22" ht="11.25" customHeight="1" x14ac:dyDescent="0.15">
      <c r="B45" s="20" t="s">
        <v>12</v>
      </c>
      <c r="C45" s="21">
        <v>99.686400000000006</v>
      </c>
      <c r="D45" s="22">
        <v>163.68700000000001</v>
      </c>
      <c r="E45" s="22">
        <v>-64.000600000000006</v>
      </c>
      <c r="F45" s="23">
        <v>7601.4516000000003</v>
      </c>
      <c r="G45" s="18"/>
      <c r="H45" s="21">
        <v>39.150799999999997</v>
      </c>
      <c r="I45" s="22">
        <v>241.30680000000001</v>
      </c>
      <c r="J45" s="22">
        <v>-202.15600000000001</v>
      </c>
      <c r="K45" s="23">
        <v>4886.9660999999996</v>
      </c>
      <c r="L45" s="18"/>
      <c r="M45" s="21">
        <v>1828.9512999999999</v>
      </c>
      <c r="N45" s="22">
        <v>552.52390000000003</v>
      </c>
      <c r="O45" s="22">
        <v>1276.4274</v>
      </c>
      <c r="P45" s="23">
        <v>23615.338</v>
      </c>
      <c r="Q45" s="18"/>
      <c r="R45" s="21">
        <v>2224.8153000000002</v>
      </c>
      <c r="S45" s="22">
        <v>739.30889999999999</v>
      </c>
      <c r="T45" s="22">
        <v>1485.5064000000002</v>
      </c>
      <c r="U45" s="23">
        <v>56048.719700000001</v>
      </c>
      <c r="V45" s="6"/>
    </row>
    <row r="46" spans="2:22" ht="11.25" customHeight="1" x14ac:dyDescent="0.15">
      <c r="B46" s="20" t="s">
        <v>13</v>
      </c>
      <c r="C46" s="21">
        <v>41.686199999999999</v>
      </c>
      <c r="D46" s="22">
        <v>159.96680000000001</v>
      </c>
      <c r="E46" s="22">
        <v>-118.28060000000001</v>
      </c>
      <c r="F46" s="23">
        <v>6861.0955999999996</v>
      </c>
      <c r="G46" s="18"/>
      <c r="H46" s="21">
        <v>43.267800000000001</v>
      </c>
      <c r="I46" s="22">
        <v>194.745</v>
      </c>
      <c r="J46" s="22">
        <v>-151.47720000000001</v>
      </c>
      <c r="K46" s="23">
        <v>4590.9835999999996</v>
      </c>
      <c r="L46" s="18"/>
      <c r="M46" s="21">
        <v>782.22329999999999</v>
      </c>
      <c r="N46" s="22">
        <v>680.77650000000006</v>
      </c>
      <c r="O46" s="22">
        <v>101.44679999999994</v>
      </c>
      <c r="P46" s="23">
        <v>21706.716799999998</v>
      </c>
      <c r="Q46" s="18"/>
      <c r="R46" s="21">
        <v>1765.2489</v>
      </c>
      <c r="S46" s="22">
        <v>1235.9665</v>
      </c>
      <c r="T46" s="22">
        <v>529.28240000000005</v>
      </c>
      <c r="U46" s="23">
        <v>51753.408100000001</v>
      </c>
      <c r="V46" s="6"/>
    </row>
    <row r="47" spans="2:22" ht="11.25" customHeight="1" x14ac:dyDescent="0.15">
      <c r="B47" s="20" t="s">
        <v>14</v>
      </c>
      <c r="C47" s="21">
        <v>44.620399999999997</v>
      </c>
      <c r="D47" s="22">
        <v>124.01</v>
      </c>
      <c r="E47" s="22">
        <v>-79.389600000000002</v>
      </c>
      <c r="F47" s="23">
        <v>7082.1696000000002</v>
      </c>
      <c r="G47" s="18"/>
      <c r="H47" s="21">
        <v>33.978299999999997</v>
      </c>
      <c r="I47" s="22">
        <v>94.243799999999993</v>
      </c>
      <c r="J47" s="22">
        <v>-60.265499999999996</v>
      </c>
      <c r="K47" s="23">
        <v>4824.2043999999996</v>
      </c>
      <c r="L47" s="18"/>
      <c r="M47" s="21">
        <v>681.59569999999997</v>
      </c>
      <c r="N47" s="22">
        <v>329.72289999999998</v>
      </c>
      <c r="O47" s="22">
        <v>351.87279999999998</v>
      </c>
      <c r="P47" s="23">
        <v>23590.6525</v>
      </c>
      <c r="Q47" s="18"/>
      <c r="R47" s="21">
        <v>1729.8828000000001</v>
      </c>
      <c r="S47" s="22">
        <v>737.60850000000005</v>
      </c>
      <c r="T47" s="22">
        <v>992.27430000000004</v>
      </c>
      <c r="U47" s="23">
        <v>59645.276899999997</v>
      </c>
      <c r="V47" s="6"/>
    </row>
    <row r="48" spans="2:22" ht="11.25" customHeight="1" x14ac:dyDescent="0.15">
      <c r="B48" s="20" t="s">
        <v>15</v>
      </c>
      <c r="C48" s="21">
        <v>128.35470000000001</v>
      </c>
      <c r="D48" s="22">
        <v>223.3133</v>
      </c>
      <c r="E48" s="22">
        <v>-94.95859999999999</v>
      </c>
      <c r="F48" s="23">
        <v>6919.0549000000001</v>
      </c>
      <c r="G48" s="18"/>
      <c r="H48" s="21">
        <v>110.11279999999999</v>
      </c>
      <c r="I48" s="22">
        <v>95.2483</v>
      </c>
      <c r="J48" s="22">
        <v>14.864499999999992</v>
      </c>
      <c r="K48" s="23">
        <v>4834.4834000000001</v>
      </c>
      <c r="L48" s="18"/>
      <c r="M48" s="21">
        <v>493.17950000000002</v>
      </c>
      <c r="N48" s="22">
        <v>326.387</v>
      </c>
      <c r="O48" s="22">
        <v>166.79250000000002</v>
      </c>
      <c r="P48" s="23">
        <v>25075.973000000002</v>
      </c>
      <c r="Q48" s="18"/>
      <c r="R48" s="21">
        <v>3812.9297000000001</v>
      </c>
      <c r="S48" s="22">
        <v>1301.6269</v>
      </c>
      <c r="T48" s="22">
        <v>2511.3028000000004</v>
      </c>
      <c r="U48" s="23">
        <v>69031.527400000006</v>
      </c>
      <c r="V48" s="6"/>
    </row>
    <row r="49" spans="2:22" ht="11.25" customHeight="1" x14ac:dyDescent="0.15">
      <c r="B49" s="20" t="s">
        <v>16</v>
      </c>
      <c r="C49" s="21">
        <v>58.478999999999999</v>
      </c>
      <c r="D49" s="22">
        <v>160.47919999999999</v>
      </c>
      <c r="E49" s="22">
        <v>-102.00019999999999</v>
      </c>
      <c r="F49" s="23">
        <v>7377.0585000000001</v>
      </c>
      <c r="G49" s="18"/>
      <c r="H49" s="21">
        <v>42.485100000000003</v>
      </c>
      <c r="I49" s="22">
        <v>243.4709</v>
      </c>
      <c r="J49" s="22">
        <v>-200.98579999999998</v>
      </c>
      <c r="K49" s="23">
        <v>4663.2061999999996</v>
      </c>
      <c r="L49" s="18"/>
      <c r="M49" s="21">
        <v>1808.5325</v>
      </c>
      <c r="N49" s="22">
        <v>549.92819999999995</v>
      </c>
      <c r="O49" s="22">
        <v>1258.6043</v>
      </c>
      <c r="P49" s="23">
        <v>27717.4427</v>
      </c>
      <c r="Q49" s="18"/>
      <c r="R49" s="21">
        <v>3951.2719999999999</v>
      </c>
      <c r="S49" s="22">
        <v>1376.3604</v>
      </c>
      <c r="T49" s="22">
        <v>2574.9115999999999</v>
      </c>
      <c r="U49" s="23">
        <v>74279.138900000005</v>
      </c>
      <c r="V49" s="6"/>
    </row>
    <row r="50" spans="2:22" ht="11.25" customHeight="1" x14ac:dyDescent="0.15">
      <c r="B50" s="20" t="s">
        <v>17</v>
      </c>
      <c r="C50" s="21">
        <v>111.44710000000001</v>
      </c>
      <c r="D50" s="22">
        <v>76.477599999999995</v>
      </c>
      <c r="E50" s="22">
        <v>34.969500000000011</v>
      </c>
      <c r="F50" s="23">
        <v>7374.6893</v>
      </c>
      <c r="G50" s="18"/>
      <c r="H50" s="21">
        <v>24.1678</v>
      </c>
      <c r="I50" s="22">
        <v>140.73410000000001</v>
      </c>
      <c r="J50" s="22">
        <v>-116.56630000000001</v>
      </c>
      <c r="K50" s="23">
        <v>4499.8176999999996</v>
      </c>
      <c r="L50" s="18"/>
      <c r="M50" s="21">
        <v>673.8528</v>
      </c>
      <c r="N50" s="22">
        <v>290.25599999999997</v>
      </c>
      <c r="O50" s="22">
        <v>383.59680000000003</v>
      </c>
      <c r="P50" s="23">
        <v>27743.9591</v>
      </c>
      <c r="Q50" s="18"/>
      <c r="R50" s="21">
        <v>1327.1667</v>
      </c>
      <c r="S50" s="22">
        <v>1969.3651</v>
      </c>
      <c r="T50" s="22">
        <v>-642.19839999999999</v>
      </c>
      <c r="U50" s="23">
        <v>70762.310100000002</v>
      </c>
      <c r="V50" s="6"/>
    </row>
    <row r="51" spans="2:22" ht="11.25" customHeight="1" x14ac:dyDescent="0.15">
      <c r="B51" s="20" t="s">
        <v>18</v>
      </c>
      <c r="C51" s="21">
        <v>0</v>
      </c>
      <c r="D51" s="22">
        <v>0</v>
      </c>
      <c r="E51" s="22">
        <v>0</v>
      </c>
      <c r="F51" s="23">
        <v>0</v>
      </c>
      <c r="G51" s="18"/>
      <c r="H51" s="21">
        <v>0</v>
      </c>
      <c r="I51" s="22">
        <v>0</v>
      </c>
      <c r="J51" s="22">
        <v>0</v>
      </c>
      <c r="K51" s="23">
        <v>0</v>
      </c>
      <c r="L51" s="18"/>
      <c r="M51" s="21">
        <v>0</v>
      </c>
      <c r="N51" s="22">
        <v>0</v>
      </c>
      <c r="O51" s="22">
        <v>0</v>
      </c>
      <c r="P51" s="23">
        <v>0</v>
      </c>
      <c r="Q51" s="18"/>
      <c r="R51" s="21">
        <v>0</v>
      </c>
      <c r="S51" s="22">
        <v>0</v>
      </c>
      <c r="T51" s="22">
        <v>0</v>
      </c>
      <c r="U51" s="23">
        <v>0</v>
      </c>
      <c r="V51" s="6"/>
    </row>
    <row r="52" spans="2:22" ht="11.25" customHeight="1" x14ac:dyDescent="0.15">
      <c r="B52" s="20" t="s">
        <v>19</v>
      </c>
      <c r="C52" s="21">
        <v>0</v>
      </c>
      <c r="D52" s="22">
        <v>0</v>
      </c>
      <c r="E52" s="22">
        <v>0</v>
      </c>
      <c r="F52" s="23">
        <v>0</v>
      </c>
      <c r="G52" s="18"/>
      <c r="H52" s="21">
        <v>0</v>
      </c>
      <c r="I52" s="22">
        <v>0</v>
      </c>
      <c r="J52" s="22">
        <v>0</v>
      </c>
      <c r="K52" s="23">
        <v>0</v>
      </c>
      <c r="L52" s="18"/>
      <c r="M52" s="21">
        <v>0</v>
      </c>
      <c r="N52" s="22">
        <v>0</v>
      </c>
      <c r="O52" s="22">
        <v>0</v>
      </c>
      <c r="P52" s="23">
        <v>0</v>
      </c>
      <c r="Q52" s="18"/>
      <c r="R52" s="21">
        <v>0</v>
      </c>
      <c r="S52" s="22">
        <v>0</v>
      </c>
      <c r="T52" s="22">
        <v>0</v>
      </c>
      <c r="U52" s="23">
        <v>0</v>
      </c>
      <c r="V52" s="6"/>
    </row>
    <row r="53" spans="2:22" ht="11.25" customHeight="1" x14ac:dyDescent="0.15">
      <c r="B53" s="20" t="s">
        <v>20</v>
      </c>
      <c r="C53" s="21">
        <v>0</v>
      </c>
      <c r="D53" s="22">
        <v>0</v>
      </c>
      <c r="E53" s="22">
        <v>0</v>
      </c>
      <c r="F53" s="23">
        <v>0</v>
      </c>
      <c r="G53" s="18"/>
      <c r="H53" s="21">
        <v>0</v>
      </c>
      <c r="I53" s="22">
        <v>0</v>
      </c>
      <c r="J53" s="22">
        <v>0</v>
      </c>
      <c r="K53" s="23">
        <v>0</v>
      </c>
      <c r="L53" s="18"/>
      <c r="M53" s="21">
        <v>0</v>
      </c>
      <c r="N53" s="22">
        <v>0</v>
      </c>
      <c r="O53" s="22">
        <v>0</v>
      </c>
      <c r="P53" s="23">
        <v>0</v>
      </c>
      <c r="Q53" s="18"/>
      <c r="R53" s="21">
        <v>0</v>
      </c>
      <c r="S53" s="22">
        <v>0</v>
      </c>
      <c r="T53" s="22">
        <v>0</v>
      </c>
      <c r="U53" s="23">
        <v>0</v>
      </c>
      <c r="V53" s="6"/>
    </row>
    <row r="54" spans="2:22" ht="11.25" customHeight="1" x14ac:dyDescent="0.15">
      <c r="B54" s="20" t="s">
        <v>21</v>
      </c>
      <c r="C54" s="21">
        <v>0</v>
      </c>
      <c r="D54" s="22">
        <v>0</v>
      </c>
      <c r="E54" s="22">
        <v>0</v>
      </c>
      <c r="F54" s="23">
        <v>0</v>
      </c>
      <c r="G54" s="18"/>
      <c r="H54" s="21">
        <v>0</v>
      </c>
      <c r="I54" s="22">
        <v>0</v>
      </c>
      <c r="J54" s="22">
        <v>0</v>
      </c>
      <c r="K54" s="23">
        <v>0</v>
      </c>
      <c r="L54" s="18"/>
      <c r="M54" s="21">
        <v>0</v>
      </c>
      <c r="N54" s="22">
        <v>0</v>
      </c>
      <c r="O54" s="22">
        <v>0</v>
      </c>
      <c r="P54" s="23">
        <v>0</v>
      </c>
      <c r="Q54" s="18"/>
      <c r="R54" s="21">
        <v>0</v>
      </c>
      <c r="S54" s="22">
        <v>0</v>
      </c>
      <c r="T54" s="22">
        <v>0</v>
      </c>
      <c r="U54" s="23">
        <v>0</v>
      </c>
      <c r="V54" s="6"/>
    </row>
    <row r="55" spans="2:22" ht="11.25" customHeight="1" x14ac:dyDescent="0.15">
      <c r="B55" s="20" t="s">
        <v>22</v>
      </c>
      <c r="C55" s="21">
        <v>0</v>
      </c>
      <c r="D55" s="22">
        <v>0</v>
      </c>
      <c r="E55" s="22">
        <v>0</v>
      </c>
      <c r="F55" s="23">
        <v>0</v>
      </c>
      <c r="G55" s="18"/>
      <c r="H55" s="21">
        <v>0</v>
      </c>
      <c r="I55" s="22">
        <v>0</v>
      </c>
      <c r="J55" s="22">
        <v>0</v>
      </c>
      <c r="K55" s="23">
        <v>0</v>
      </c>
      <c r="L55" s="18"/>
      <c r="M55" s="21">
        <v>0</v>
      </c>
      <c r="N55" s="22">
        <v>0</v>
      </c>
      <c r="O55" s="22">
        <v>0</v>
      </c>
      <c r="P55" s="23">
        <v>0</v>
      </c>
      <c r="Q55" s="18"/>
      <c r="R55" s="21">
        <v>0</v>
      </c>
      <c r="S55" s="22">
        <v>0</v>
      </c>
      <c r="T55" s="22">
        <v>0</v>
      </c>
      <c r="U55" s="23">
        <v>0</v>
      </c>
      <c r="V55" s="6"/>
    </row>
    <row r="56" spans="2:22" ht="15" customHeight="1" x14ac:dyDescent="0.15">
      <c r="B56" s="9" t="s">
        <v>23</v>
      </c>
      <c r="C56" s="24">
        <f>SUM(C44:C55)</f>
        <v>550.90289999999993</v>
      </c>
      <c r="D56" s="25">
        <f>SUM(D44:D55)</f>
        <v>1147.5435</v>
      </c>
      <c r="E56" s="25">
        <f>SUM(E44:E55)</f>
        <v>-596.64059999999984</v>
      </c>
      <c r="F56" s="26"/>
      <c r="G56" s="27"/>
      <c r="H56" s="24">
        <f>SUM(H44:H55)</f>
        <v>403.80219999999997</v>
      </c>
      <c r="I56" s="25">
        <f>SUM(I44:I55)</f>
        <v>1282.2898999999998</v>
      </c>
      <c r="J56" s="25">
        <f>SUM(J44:J55)</f>
        <v>-878.4876999999999</v>
      </c>
      <c r="K56" s="26"/>
      <c r="L56" s="27"/>
      <c r="M56" s="24">
        <f>SUM(M44:M55)</f>
        <v>7206.0075999999999</v>
      </c>
      <c r="N56" s="25">
        <f>SUM(N44:N55)</f>
        <v>3053.8537999999999</v>
      </c>
      <c r="O56" s="25">
        <f>SUM(O44:O55)</f>
        <v>4152.1538</v>
      </c>
      <c r="P56" s="26"/>
      <c r="Q56" s="27"/>
      <c r="R56" s="24">
        <f>SUM(R44:R55)</f>
        <v>16606.671100000003</v>
      </c>
      <c r="S56" s="25">
        <f>SUM(S44:S55)</f>
        <v>8043.1420000000007</v>
      </c>
      <c r="T56" s="25">
        <f>SUM(T44:T55)</f>
        <v>8563.5291000000016</v>
      </c>
      <c r="U56" s="26"/>
      <c r="V56" s="28"/>
    </row>
    <row r="57" spans="2:22" ht="15.75" customHeight="1" x14ac:dyDescent="0.15"/>
    <row r="58" spans="2:22" ht="12.75" customHeight="1" x14ac:dyDescent="0.2">
      <c r="B58" s="5" t="s">
        <v>31</v>
      </c>
      <c r="D58" s="3"/>
      <c r="G58" s="1"/>
      <c r="H58" s="5" t="s">
        <v>36</v>
      </c>
      <c r="I58" s="3"/>
      <c r="J58" s="1"/>
      <c r="K58" s="1"/>
      <c r="L58" s="1"/>
      <c r="M58" s="5" t="s">
        <v>37</v>
      </c>
    </row>
    <row r="59" spans="2:22" ht="5.25" customHeight="1" x14ac:dyDescent="0.15">
      <c r="B59" s="1"/>
      <c r="G59" s="1"/>
      <c r="H59" s="1"/>
      <c r="I59" s="1"/>
      <c r="J59" s="1"/>
      <c r="K59" s="1"/>
      <c r="L59" s="1"/>
    </row>
    <row r="60" spans="2:22" ht="14.25" customHeight="1" x14ac:dyDescent="0.2">
      <c r="B60" s="7" t="s">
        <v>2</v>
      </c>
      <c r="C60" s="66" t="s">
        <v>35</v>
      </c>
      <c r="D60" s="67" t="s">
        <v>25</v>
      </c>
      <c r="E60" s="67"/>
      <c r="F60" s="68"/>
      <c r="H60" s="66" t="s">
        <v>38</v>
      </c>
      <c r="I60" s="67" t="s">
        <v>25</v>
      </c>
      <c r="J60" s="67"/>
      <c r="K60" s="68"/>
      <c r="L60" s="32"/>
      <c r="M60" s="66" t="s">
        <v>39</v>
      </c>
      <c r="N60" s="67" t="s">
        <v>25</v>
      </c>
      <c r="O60" s="67"/>
      <c r="P60" s="68"/>
      <c r="Q60" s="8"/>
      <c r="R60" s="66" t="s">
        <v>40</v>
      </c>
      <c r="S60" s="67" t="s">
        <v>25</v>
      </c>
      <c r="T60" s="67"/>
      <c r="U60" s="68"/>
    </row>
    <row r="61" spans="2:22" ht="11.25" customHeight="1" x14ac:dyDescent="0.15">
      <c r="B61" s="9"/>
      <c r="C61" s="10" t="s">
        <v>7</v>
      </c>
      <c r="D61" s="11" t="s">
        <v>8</v>
      </c>
      <c r="E61" s="11" t="s">
        <v>9</v>
      </c>
      <c r="F61" s="12" t="s">
        <v>10</v>
      </c>
      <c r="H61" s="10" t="s">
        <v>7</v>
      </c>
      <c r="I61" s="11" t="s">
        <v>8</v>
      </c>
      <c r="J61" s="11" t="s">
        <v>9</v>
      </c>
      <c r="K61" s="12" t="s">
        <v>10</v>
      </c>
      <c r="L61" s="32"/>
      <c r="M61" s="10" t="s">
        <v>7</v>
      </c>
      <c r="N61" s="11" t="s">
        <v>8</v>
      </c>
      <c r="O61" s="11" t="s">
        <v>9</v>
      </c>
      <c r="P61" s="12" t="s">
        <v>10</v>
      </c>
      <c r="Q61" s="13">
        <v>40179</v>
      </c>
      <c r="R61" s="10" t="s">
        <v>7</v>
      </c>
      <c r="S61" s="11" t="s">
        <v>8</v>
      </c>
      <c r="T61" s="11" t="s">
        <v>9</v>
      </c>
      <c r="U61" s="12" t="s">
        <v>10</v>
      </c>
    </row>
    <row r="62" spans="2:22" ht="11.25" customHeight="1" x14ac:dyDescent="0.15">
      <c r="B62" s="14" t="s">
        <v>11</v>
      </c>
      <c r="C62" s="15">
        <v>5822.0183999999999</v>
      </c>
      <c r="D62" s="16">
        <v>2054.2465999999999</v>
      </c>
      <c r="E62" s="16">
        <v>3767.7718</v>
      </c>
      <c r="F62" s="17">
        <v>138196.55919999999</v>
      </c>
      <c r="H62" s="15">
        <v>8204.8137999999999</v>
      </c>
      <c r="I62" s="16">
        <v>11151.4779</v>
      </c>
      <c r="J62" s="16">
        <v>-2946.6641</v>
      </c>
      <c r="K62" s="17">
        <v>363832.26289999997</v>
      </c>
      <c r="L62" s="32"/>
      <c r="M62" s="35">
        <f>+C8+H8+M8+R8+C26+H26+M26+R26+C44+H44+M44+R44+C62+H62</f>
        <v>109020.3282</v>
      </c>
      <c r="N62" s="36">
        <f>+D8+I8+N8+S8+D26+I26+N26+S26+D44+I44+N44+S44+D62+I62</f>
        <v>114419.69209999999</v>
      </c>
      <c r="O62" s="36">
        <f>+E8+J8+O8+T8+E26+J26+O26+T26+E44+J44+O44+T44+E62+J62</f>
        <v>-5399.3638999999966</v>
      </c>
      <c r="P62" s="37">
        <f>+F8+K8+P8+U8+F26+K26+P26+U26+F44+K44+P44+U44+F62+K62</f>
        <v>5950672.9417000003</v>
      </c>
      <c r="Q62" s="18"/>
      <c r="R62" s="15">
        <v>49422.498500000002</v>
      </c>
      <c r="S62" s="16">
        <v>38965.766000000003</v>
      </c>
      <c r="T62" s="16">
        <v>10456.732499999998</v>
      </c>
      <c r="U62" s="17">
        <v>1454995.4798999999</v>
      </c>
    </row>
    <row r="63" spans="2:22" ht="11.25" customHeight="1" x14ac:dyDescent="0.15">
      <c r="B63" s="20" t="s">
        <v>12</v>
      </c>
      <c r="C63" s="21">
        <v>8108.9314000000004</v>
      </c>
      <c r="D63" s="22">
        <v>2663.9594999999999</v>
      </c>
      <c r="E63" s="22">
        <v>5444.9719000000005</v>
      </c>
      <c r="F63" s="23">
        <v>152881.56959999999</v>
      </c>
      <c r="H63" s="21">
        <v>2895.1093999999998</v>
      </c>
      <c r="I63" s="22">
        <v>9713.1437999999998</v>
      </c>
      <c r="J63" s="22">
        <v>-6818.0344000000005</v>
      </c>
      <c r="K63" s="23">
        <v>364944.63789999997</v>
      </c>
      <c r="L63" s="32"/>
      <c r="M63" s="35">
        <f t="shared" ref="M63:P63" si="0">+C9+H9+M9+R9+C27+H27+M27+R27+C45+H45+M45+R45+C63+H63</f>
        <v>104597.14000000001</v>
      </c>
      <c r="N63" s="36">
        <f t="shared" si="0"/>
        <v>96539.453100000028</v>
      </c>
      <c r="O63" s="36">
        <f t="shared" si="0"/>
        <v>8057.6868999999951</v>
      </c>
      <c r="P63" s="37">
        <f t="shared" si="0"/>
        <v>6164255.2104000002</v>
      </c>
      <c r="Q63" s="18"/>
      <c r="R63" s="21">
        <v>52420.455000000002</v>
      </c>
      <c r="S63" s="22">
        <v>29533.811000000002</v>
      </c>
      <c r="T63" s="22">
        <v>22886.644</v>
      </c>
      <c r="U63" s="23">
        <v>1529111.0068999999</v>
      </c>
    </row>
    <row r="64" spans="2:22" ht="11.25" customHeight="1" x14ac:dyDescent="0.15">
      <c r="B64" s="20" t="s">
        <v>13</v>
      </c>
      <c r="C64" s="21">
        <v>8447.6528999999991</v>
      </c>
      <c r="D64" s="22">
        <v>4938.2617</v>
      </c>
      <c r="E64" s="22">
        <v>3509.3911999999991</v>
      </c>
      <c r="F64" s="23">
        <v>145494.0086</v>
      </c>
      <c r="H64" s="21">
        <v>2531.9623999999999</v>
      </c>
      <c r="I64" s="22">
        <v>8980.3225000000002</v>
      </c>
      <c r="J64" s="22">
        <v>-6448.3600999999999</v>
      </c>
      <c r="K64" s="23">
        <v>346900.09840000002</v>
      </c>
      <c r="L64" s="32"/>
      <c r="M64" s="35">
        <f t="shared" ref="M64:P64" si="1">+C10+H10+M10+R10+C28+H28+M28+R28+C46+H46+M46+R46+C64+H64</f>
        <v>90125.664299999989</v>
      </c>
      <c r="N64" s="36">
        <f t="shared" si="1"/>
        <v>108514.90809999997</v>
      </c>
      <c r="O64" s="36">
        <f>+E10+J10+O10+T10+E28+J28+O28+T28+E46+J46+O46+T46+E64+J64</f>
        <v>-18389.243800000004</v>
      </c>
      <c r="P64" s="37">
        <f t="shared" si="1"/>
        <v>5865632.2314999998</v>
      </c>
      <c r="Q64" s="18"/>
      <c r="R64" s="21">
        <v>38929.658600000002</v>
      </c>
      <c r="S64" s="22">
        <v>29926.201000000001</v>
      </c>
      <c r="T64" s="22">
        <v>9003.4576000000015</v>
      </c>
      <c r="U64" s="23">
        <v>1462415.3506</v>
      </c>
    </row>
    <row r="65" spans="2:21" ht="11.25" customHeight="1" x14ac:dyDescent="0.15">
      <c r="B65" s="20" t="s">
        <v>14</v>
      </c>
      <c r="C65" s="21">
        <v>5886.8666000000003</v>
      </c>
      <c r="D65" s="22">
        <v>3724.8406</v>
      </c>
      <c r="E65" s="22">
        <v>2162.0260000000003</v>
      </c>
      <c r="F65" s="23">
        <v>163342.55600000001</v>
      </c>
      <c r="H65" s="21">
        <v>4332.5383000000002</v>
      </c>
      <c r="I65" s="22">
        <v>4886.9134999999997</v>
      </c>
      <c r="J65" s="22">
        <v>-554.3751999999995</v>
      </c>
      <c r="K65" s="23">
        <v>382055.65090000001</v>
      </c>
      <c r="L65" s="32"/>
      <c r="M65" s="35">
        <f t="shared" ref="M65:P65" si="2">+C11+H11+M11+R11+C29+H29+M29+R29+C47+H47+M47+R47+C65+H65</f>
        <v>78147.755900000004</v>
      </c>
      <c r="N65" s="36">
        <f t="shared" si="2"/>
        <v>67294.622100000008</v>
      </c>
      <c r="O65" s="36">
        <f t="shared" si="2"/>
        <v>10853.133799999996</v>
      </c>
      <c r="P65" s="37">
        <f t="shared" si="2"/>
        <v>6327254.4552999996</v>
      </c>
      <c r="Q65" s="18"/>
      <c r="R65" s="21">
        <v>35356.309699999998</v>
      </c>
      <c r="S65" s="22">
        <v>23218.209800000001</v>
      </c>
      <c r="T65" s="22">
        <v>12138.099899999997</v>
      </c>
      <c r="U65" s="23">
        <v>1576507.4665999999</v>
      </c>
    </row>
    <row r="66" spans="2:21" ht="11.25" customHeight="1" x14ac:dyDescent="0.15">
      <c r="B66" s="20" t="s">
        <v>15</v>
      </c>
      <c r="C66" s="21">
        <v>6503.0598</v>
      </c>
      <c r="D66" s="22">
        <v>5358.0410000000002</v>
      </c>
      <c r="E66" s="22">
        <v>1145.0187999999998</v>
      </c>
      <c r="F66" s="23">
        <v>178595.68239999999</v>
      </c>
      <c r="H66" s="21">
        <v>8109.3257000000003</v>
      </c>
      <c r="I66" s="22">
        <v>6579.4256999999998</v>
      </c>
      <c r="J66" s="22">
        <v>1529.9000000000005</v>
      </c>
      <c r="K66" s="23">
        <v>424945.95549999998</v>
      </c>
      <c r="L66" s="32"/>
      <c r="M66" s="35">
        <f t="shared" ref="M66:P66" si="3">+C12+H12+M12+R12+C30+H30+M30+R30+C48+H48+M48+R48+C66+H66</f>
        <v>87136.601599999995</v>
      </c>
      <c r="N66" s="36">
        <f t="shared" si="3"/>
        <v>76648.487200000003</v>
      </c>
      <c r="O66" s="36">
        <f>+E12+J12+O12+T12+E30+J30+O30+T30+E48+J48+O48+T48+E66+J66</f>
        <v>10488.114400000006</v>
      </c>
      <c r="P66" s="37">
        <f t="shared" si="3"/>
        <v>6669827.1320000002</v>
      </c>
      <c r="Q66" s="18"/>
      <c r="R66" s="21">
        <v>36420.400699999998</v>
      </c>
      <c r="S66" s="22">
        <v>22641.619699999999</v>
      </c>
      <c r="T66" s="22">
        <v>13778.780999999999</v>
      </c>
      <c r="U66" s="23">
        <v>1663288.9839999999</v>
      </c>
    </row>
    <row r="67" spans="2:21" ht="11.25" customHeight="1" x14ac:dyDescent="0.15">
      <c r="B67" s="20" t="s">
        <v>16</v>
      </c>
      <c r="C67" s="21">
        <v>6926.366</v>
      </c>
      <c r="D67" s="22">
        <v>3828.2979</v>
      </c>
      <c r="E67" s="22">
        <v>3098.0681</v>
      </c>
      <c r="F67" s="23">
        <v>188451.8805</v>
      </c>
      <c r="H67" s="21">
        <v>6272.6674000000003</v>
      </c>
      <c r="I67" s="22">
        <v>5552.2439000000004</v>
      </c>
      <c r="J67" s="22">
        <v>720.42349999999988</v>
      </c>
      <c r="K67" s="23">
        <v>443165.28810000001</v>
      </c>
      <c r="L67" s="32"/>
      <c r="M67" s="35">
        <f t="shared" ref="M67:P67" si="4">+C13+H13+M13+R13+C31+H31+M31+R31+C49+H49+M49+R49+C67+H67</f>
        <v>94087.505300000004</v>
      </c>
      <c r="N67" s="36">
        <f t="shared" si="4"/>
        <v>84535.493000000002</v>
      </c>
      <c r="O67" s="36">
        <f t="shared" si="4"/>
        <v>9552.0122999999985</v>
      </c>
      <c r="P67" s="37">
        <f t="shared" si="4"/>
        <v>6914681.959999999</v>
      </c>
      <c r="Q67" s="18"/>
      <c r="R67" s="21">
        <v>42076.066200000001</v>
      </c>
      <c r="S67" s="22">
        <v>33342.848599999998</v>
      </c>
      <c r="T67" s="22">
        <v>8733.2176000000036</v>
      </c>
      <c r="U67" s="23">
        <v>1729231.6429000001</v>
      </c>
    </row>
    <row r="68" spans="2:21" ht="11.25" customHeight="1" x14ac:dyDescent="0.15">
      <c r="B68" s="20" t="s">
        <v>17</v>
      </c>
      <c r="C68" s="21">
        <v>3521.817</v>
      </c>
      <c r="D68" s="22">
        <v>3447.2058999999999</v>
      </c>
      <c r="E68" s="22">
        <v>74.611100000000079</v>
      </c>
      <c r="F68" s="23">
        <v>180160.36869999999</v>
      </c>
      <c r="H68" s="21">
        <v>3273.0088999999998</v>
      </c>
      <c r="I68" s="22">
        <v>8264.8798999999999</v>
      </c>
      <c r="J68" s="22">
        <v>-4991.8710000000001</v>
      </c>
      <c r="K68" s="23">
        <v>409194.32329999999</v>
      </c>
      <c r="L68" s="32"/>
      <c r="M68" s="35">
        <f t="shared" ref="M68:P68" si="5">+C14+H14+M14+R14+C32+H32+M32+R32+C50+H50+M50+R50+C68+H68</f>
        <v>67661.159800000009</v>
      </c>
      <c r="N68" s="36">
        <f t="shared" si="5"/>
        <v>57701.461600000002</v>
      </c>
      <c r="O68" s="36">
        <f t="shared" si="5"/>
        <v>9959.6981999999989</v>
      </c>
      <c r="P68" s="37">
        <f t="shared" si="5"/>
        <v>6852949.4319999982</v>
      </c>
      <c r="Q68" s="18"/>
      <c r="R68" s="21">
        <v>31653.2588</v>
      </c>
      <c r="S68" s="22">
        <v>15175.2608</v>
      </c>
      <c r="T68" s="22">
        <v>16477.998</v>
      </c>
      <c r="U68" s="23">
        <v>1733931.3008999999</v>
      </c>
    </row>
    <row r="69" spans="2:21" ht="11.25" customHeight="1" x14ac:dyDescent="0.15">
      <c r="B69" s="20" t="s">
        <v>18</v>
      </c>
      <c r="C69" s="21">
        <v>0</v>
      </c>
      <c r="D69" s="22">
        <v>0</v>
      </c>
      <c r="E69" s="22">
        <v>0</v>
      </c>
      <c r="F69" s="23">
        <v>0</v>
      </c>
      <c r="H69" s="21">
        <v>0</v>
      </c>
      <c r="I69" s="22">
        <v>0</v>
      </c>
      <c r="J69" s="22">
        <v>0</v>
      </c>
      <c r="K69" s="23">
        <v>0</v>
      </c>
      <c r="L69" s="32"/>
      <c r="M69" s="35">
        <f t="shared" ref="M69:P69" si="6">+C15+H15+M15+R15+C33+H33+M33+R33+C51+H51+M51+R51+C69+H69</f>
        <v>0</v>
      </c>
      <c r="N69" s="36">
        <f t="shared" si="6"/>
        <v>0</v>
      </c>
      <c r="O69" s="36">
        <f t="shared" si="6"/>
        <v>0</v>
      </c>
      <c r="P69" s="37">
        <f t="shared" si="6"/>
        <v>0</v>
      </c>
      <c r="Q69" s="18"/>
      <c r="R69" s="21">
        <v>0</v>
      </c>
      <c r="S69" s="22">
        <v>0</v>
      </c>
      <c r="T69" s="22">
        <v>0</v>
      </c>
      <c r="U69" s="23">
        <v>0</v>
      </c>
    </row>
    <row r="70" spans="2:21" ht="11.25" customHeight="1" x14ac:dyDescent="0.15">
      <c r="B70" s="20" t="s">
        <v>19</v>
      </c>
      <c r="C70" s="21">
        <v>0</v>
      </c>
      <c r="D70" s="22">
        <v>0</v>
      </c>
      <c r="E70" s="22">
        <v>0</v>
      </c>
      <c r="F70" s="23">
        <v>0</v>
      </c>
      <c r="H70" s="21">
        <v>0</v>
      </c>
      <c r="I70" s="22">
        <v>0</v>
      </c>
      <c r="J70" s="22">
        <v>0</v>
      </c>
      <c r="K70" s="23">
        <v>0</v>
      </c>
      <c r="L70" s="32"/>
      <c r="M70" s="35">
        <f t="shared" ref="M70:P70" si="7">+C16+H16+M16+R16+C34+H34+M34+R34+C52+H52+M52+R52+C70+H70</f>
        <v>0</v>
      </c>
      <c r="N70" s="36">
        <f t="shared" si="7"/>
        <v>0</v>
      </c>
      <c r="O70" s="36">
        <f t="shared" si="7"/>
        <v>0</v>
      </c>
      <c r="P70" s="37">
        <f t="shared" si="7"/>
        <v>0</v>
      </c>
      <c r="Q70" s="18"/>
      <c r="R70" s="21">
        <v>0</v>
      </c>
      <c r="S70" s="22">
        <v>0</v>
      </c>
      <c r="T70" s="22">
        <v>0</v>
      </c>
      <c r="U70" s="23">
        <v>0</v>
      </c>
    </row>
    <row r="71" spans="2:21" ht="11.25" customHeight="1" x14ac:dyDescent="0.15">
      <c r="B71" s="20" t="s">
        <v>20</v>
      </c>
      <c r="C71" s="21">
        <v>0</v>
      </c>
      <c r="D71" s="22">
        <v>0</v>
      </c>
      <c r="E71" s="22">
        <v>0</v>
      </c>
      <c r="F71" s="23">
        <v>0</v>
      </c>
      <c r="H71" s="21">
        <v>0</v>
      </c>
      <c r="I71" s="22">
        <v>0</v>
      </c>
      <c r="J71" s="22">
        <v>0</v>
      </c>
      <c r="K71" s="23">
        <v>0</v>
      </c>
      <c r="L71" s="32"/>
      <c r="M71" s="35">
        <f t="shared" ref="M71:O71" si="8">+C17+H17+M17+R17+C35+H35+M35+R35+C53+H53+M53+R53+C71+H71</f>
        <v>0</v>
      </c>
      <c r="N71" s="36">
        <f t="shared" si="8"/>
        <v>0</v>
      </c>
      <c r="O71" s="36">
        <f t="shared" si="8"/>
        <v>0</v>
      </c>
      <c r="P71" s="37">
        <f>+F17+K17+P17+U17+F35+K35+P35+U35+F53+K53+P53+U53+F71+K71</f>
        <v>0</v>
      </c>
      <c r="Q71" s="18"/>
      <c r="R71" s="21">
        <v>0</v>
      </c>
      <c r="S71" s="22">
        <v>0</v>
      </c>
      <c r="T71" s="22">
        <v>0</v>
      </c>
      <c r="U71" s="23">
        <v>0</v>
      </c>
    </row>
    <row r="72" spans="2:21" ht="11.25" customHeight="1" x14ac:dyDescent="0.15">
      <c r="B72" s="20" t="s">
        <v>21</v>
      </c>
      <c r="C72" s="21">
        <v>0</v>
      </c>
      <c r="D72" s="22">
        <v>0</v>
      </c>
      <c r="E72" s="22">
        <v>0</v>
      </c>
      <c r="F72" s="23">
        <v>0</v>
      </c>
      <c r="H72" s="21">
        <v>0</v>
      </c>
      <c r="I72" s="22">
        <v>0</v>
      </c>
      <c r="J72" s="22">
        <v>0</v>
      </c>
      <c r="K72" s="23">
        <v>0</v>
      </c>
      <c r="L72" s="32"/>
      <c r="M72" s="35">
        <f t="shared" ref="M72:P72" si="9">+C18+H18+M18+R18+C36+H36+M36+R36+C54+H54+M54+R54+C72+H72</f>
        <v>0</v>
      </c>
      <c r="N72" s="36">
        <f t="shared" si="9"/>
        <v>0</v>
      </c>
      <c r="O72" s="36">
        <f t="shared" si="9"/>
        <v>0</v>
      </c>
      <c r="P72" s="37">
        <f t="shared" si="9"/>
        <v>0</v>
      </c>
      <c r="Q72" s="18"/>
      <c r="R72" s="21">
        <v>0</v>
      </c>
      <c r="S72" s="22">
        <v>0</v>
      </c>
      <c r="T72" s="22">
        <v>0</v>
      </c>
      <c r="U72" s="23">
        <v>0</v>
      </c>
    </row>
    <row r="73" spans="2:21" ht="11.25" customHeight="1" x14ac:dyDescent="0.15">
      <c r="B73" s="20" t="s">
        <v>22</v>
      </c>
      <c r="C73" s="21">
        <v>0</v>
      </c>
      <c r="D73" s="22">
        <v>0</v>
      </c>
      <c r="E73" s="22">
        <v>0</v>
      </c>
      <c r="F73" s="23">
        <v>0</v>
      </c>
      <c r="H73" s="21">
        <v>0</v>
      </c>
      <c r="I73" s="22">
        <v>0</v>
      </c>
      <c r="J73" s="22">
        <v>0</v>
      </c>
      <c r="K73" s="23">
        <v>0</v>
      </c>
      <c r="L73" s="32"/>
      <c r="M73" s="35">
        <f>+C19+H19+M19+R19+C37+H37+M37+R37+C55+H55+M55+R55+C73+H73</f>
        <v>0</v>
      </c>
      <c r="N73" s="36">
        <f>+D19+I19+N19+S19+D37+I37+N37+S37+D55+I55+N55+S55+D73+I73</f>
        <v>0</v>
      </c>
      <c r="O73" s="36">
        <f>+E19+J19+O19+T19+E37+J37+O37+T37+E55+J55+O55+T55+E73+J73</f>
        <v>0</v>
      </c>
      <c r="P73" s="37">
        <f>+F19+K19+P19+U19+F37+K37+P37+U37+F55+K55+P55+U55+F73+K73</f>
        <v>0</v>
      </c>
      <c r="Q73" s="18"/>
      <c r="R73" s="21">
        <v>0</v>
      </c>
      <c r="S73" s="22">
        <v>0</v>
      </c>
      <c r="T73" s="22">
        <v>0</v>
      </c>
      <c r="U73" s="23">
        <v>0</v>
      </c>
    </row>
    <row r="74" spans="2:21" ht="15.75" customHeight="1" x14ac:dyDescent="0.15">
      <c r="B74" s="9" t="s">
        <v>23</v>
      </c>
      <c r="C74" s="24">
        <f>SUM(C62:C73)</f>
        <v>45216.712100000004</v>
      </c>
      <c r="D74" s="25">
        <f>SUM(D62:D73)</f>
        <v>26014.853200000001</v>
      </c>
      <c r="E74" s="25">
        <f>SUM(E62:E73)</f>
        <v>19201.858899999999</v>
      </c>
      <c r="F74" s="26"/>
      <c r="H74" s="24">
        <f>SUM(H62:H73)</f>
        <v>35619.425900000002</v>
      </c>
      <c r="I74" s="25">
        <f>SUM(I62:I73)</f>
        <v>55128.407200000001</v>
      </c>
      <c r="J74" s="25">
        <f>SUM(J62:J73)</f>
        <v>-19508.981299999996</v>
      </c>
      <c r="K74" s="26"/>
      <c r="L74" s="32"/>
      <c r="M74" s="24">
        <f>SUM(M62:M73)</f>
        <v>630776.15509999997</v>
      </c>
      <c r="N74" s="25">
        <f>SUM(N62:N73)</f>
        <v>605654.1172000001</v>
      </c>
      <c r="O74" s="25">
        <f>SUM(O62:O73)</f>
        <v>25122.037899999996</v>
      </c>
      <c r="P74" s="26"/>
      <c r="Q74" s="27"/>
      <c r="R74" s="24">
        <f>SUM(R62:R73)</f>
        <v>286278.64750000002</v>
      </c>
      <c r="S74" s="25">
        <f>SUM(S62:S73)</f>
        <v>192803.7169</v>
      </c>
      <c r="T74" s="25">
        <f>SUM(T62:T73)</f>
        <v>93474.930599999992</v>
      </c>
      <c r="U74" s="26"/>
    </row>
    <row r="75" spans="2:21" ht="10.15" customHeight="1" x14ac:dyDescent="0.15">
      <c r="B75" s="28"/>
      <c r="C75" s="28"/>
      <c r="D75" s="28"/>
      <c r="E75" s="28"/>
      <c r="F75" s="28"/>
      <c r="H75" s="28"/>
      <c r="I75" s="28"/>
      <c r="J75" s="28"/>
      <c r="K75" s="28"/>
      <c r="L75" s="32"/>
      <c r="M75" s="28"/>
      <c r="N75" s="28"/>
      <c r="O75" s="28"/>
      <c r="P75" s="28"/>
      <c r="Q75" s="62"/>
      <c r="R75" s="28"/>
      <c r="S75" s="28"/>
      <c r="T75" s="28"/>
      <c r="U75" s="28"/>
    </row>
    <row r="76" spans="2:21" ht="11.25" customHeight="1" x14ac:dyDescent="0.15">
      <c r="B76" s="38" t="s">
        <v>58</v>
      </c>
    </row>
    <row r="77" spans="2:21" ht="11.25" customHeight="1" x14ac:dyDescent="0.15">
      <c r="B77" s="63" t="s">
        <v>65</v>
      </c>
    </row>
    <row r="79" spans="2:21" ht="17.25" customHeight="1" x14ac:dyDescent="0.2">
      <c r="B79" s="3" t="s">
        <v>67</v>
      </c>
      <c r="C79" s="4"/>
      <c r="D79" s="3"/>
      <c r="E79" s="4"/>
    </row>
    <row r="80" spans="2:21" ht="11.25" customHeight="1" x14ac:dyDescent="0.15">
      <c r="B80" s="1"/>
      <c r="D80" s="1"/>
    </row>
    <row r="81" spans="2:21" ht="11.25" customHeight="1" x14ac:dyDescent="0.2">
      <c r="B81" s="5" t="s">
        <v>1</v>
      </c>
      <c r="D81" s="1"/>
    </row>
    <row r="82" spans="2:21" ht="5.25" customHeight="1" x14ac:dyDescent="0.15">
      <c r="H82" s="6"/>
    </row>
    <row r="83" spans="2:21" ht="11.25" customHeight="1" x14ac:dyDescent="0.2">
      <c r="B83" s="7" t="s">
        <v>2</v>
      </c>
      <c r="C83" s="66" t="s">
        <v>3</v>
      </c>
      <c r="D83" s="67"/>
      <c r="E83" s="67"/>
      <c r="F83" s="68"/>
      <c r="G83" s="8"/>
      <c r="H83" s="66" t="s">
        <v>4</v>
      </c>
      <c r="I83" s="67" t="s">
        <v>4</v>
      </c>
      <c r="J83" s="67"/>
      <c r="K83" s="68"/>
      <c r="L83" s="8"/>
      <c r="M83" s="66" t="s">
        <v>63</v>
      </c>
      <c r="N83" s="67" t="s">
        <v>5</v>
      </c>
      <c r="O83" s="67"/>
      <c r="P83" s="68"/>
      <c r="Q83" s="8"/>
      <c r="R83" s="66" t="s">
        <v>5</v>
      </c>
      <c r="S83" s="67" t="s">
        <v>5</v>
      </c>
      <c r="T83" s="67"/>
      <c r="U83" s="68"/>
    </row>
    <row r="84" spans="2:21" ht="11.25" customHeight="1" x14ac:dyDescent="0.15">
      <c r="B84" s="9"/>
      <c r="C84" s="10" t="s">
        <v>7</v>
      </c>
      <c r="D84" s="11" t="s">
        <v>8</v>
      </c>
      <c r="E84" s="11" t="s">
        <v>9</v>
      </c>
      <c r="F84" s="12" t="s">
        <v>10</v>
      </c>
      <c r="G84" s="13"/>
      <c r="H84" s="10" t="s">
        <v>7</v>
      </c>
      <c r="I84" s="11" t="s">
        <v>8</v>
      </c>
      <c r="J84" s="11" t="s">
        <v>9</v>
      </c>
      <c r="K84" s="12" t="s">
        <v>10</v>
      </c>
      <c r="L84" s="13"/>
      <c r="M84" s="10" t="s">
        <v>7</v>
      </c>
      <c r="N84" s="11" t="s">
        <v>8</v>
      </c>
      <c r="O84" s="11" t="s">
        <v>9</v>
      </c>
      <c r="P84" s="12" t="s">
        <v>64</v>
      </c>
      <c r="Q84" s="13"/>
      <c r="R84" s="10" t="s">
        <v>7</v>
      </c>
      <c r="S84" s="11" t="s">
        <v>8</v>
      </c>
      <c r="T84" s="11" t="s">
        <v>9</v>
      </c>
      <c r="U84" s="12" t="s">
        <v>10</v>
      </c>
    </row>
    <row r="85" spans="2:21" ht="11.25" customHeight="1" x14ac:dyDescent="0.15">
      <c r="B85" s="14" t="s">
        <v>11</v>
      </c>
      <c r="C85" s="15">
        <v>29095.263899999998</v>
      </c>
      <c r="D85" s="16">
        <v>20927.032800000004</v>
      </c>
      <c r="E85" s="22">
        <v>8168.2310999999936</v>
      </c>
      <c r="F85" s="17">
        <v>1072088.7050999999</v>
      </c>
      <c r="G85" s="18"/>
      <c r="H85" s="15">
        <v>1988.3637999999999</v>
      </c>
      <c r="I85" s="16">
        <v>1886.1797999999999</v>
      </c>
      <c r="J85" s="22">
        <v>102.18399999999997</v>
      </c>
      <c r="K85" s="17">
        <v>108007.9136</v>
      </c>
      <c r="L85" s="18"/>
      <c r="M85" s="15">
        <v>0</v>
      </c>
      <c r="N85" s="16">
        <v>0</v>
      </c>
      <c r="O85" s="22">
        <v>0</v>
      </c>
      <c r="P85" s="17">
        <v>455.11739999999998</v>
      </c>
      <c r="Q85" s="18"/>
      <c r="R85" s="15">
        <v>554.75440000000003</v>
      </c>
      <c r="S85" s="16">
        <v>168.88749999999999</v>
      </c>
      <c r="T85" s="22">
        <v>385.86690000000004</v>
      </c>
      <c r="U85" s="17">
        <v>6261.7496000000001</v>
      </c>
    </row>
    <row r="86" spans="2:21" ht="11.25" customHeight="1" x14ac:dyDescent="0.15">
      <c r="B86" s="20" t="s">
        <v>12</v>
      </c>
      <c r="C86" s="21">
        <v>29984.814599999998</v>
      </c>
      <c r="D86" s="22">
        <v>19650.108500000002</v>
      </c>
      <c r="E86" s="22">
        <v>10334.706099999996</v>
      </c>
      <c r="F86" s="23">
        <v>1133120.6031000002</v>
      </c>
      <c r="G86" s="18"/>
      <c r="H86" s="21">
        <v>1944.9809999999998</v>
      </c>
      <c r="I86" s="22">
        <v>1944.8413999999998</v>
      </c>
      <c r="J86" s="22">
        <v>0.13959999999997308</v>
      </c>
      <c r="K86" s="23">
        <v>108334.57990000001</v>
      </c>
      <c r="L86" s="18"/>
      <c r="M86" s="21">
        <v>0</v>
      </c>
      <c r="N86" s="22">
        <v>0</v>
      </c>
      <c r="O86" s="22">
        <v>0</v>
      </c>
      <c r="P86" s="23">
        <v>456.50009999999986</v>
      </c>
      <c r="Q86" s="18"/>
      <c r="R86" s="21">
        <v>708.09809999999993</v>
      </c>
      <c r="S86" s="22">
        <v>213.50459999999998</v>
      </c>
      <c r="T86" s="22">
        <v>494.59349999999995</v>
      </c>
      <c r="U86" s="23">
        <v>6881.4247999999998</v>
      </c>
    </row>
    <row r="87" spans="2:21" ht="11.25" customHeight="1" x14ac:dyDescent="0.15">
      <c r="B87" s="20" t="s">
        <v>13</v>
      </c>
      <c r="C87" s="21">
        <v>25403.197500000002</v>
      </c>
      <c r="D87" s="22">
        <v>22573.701999999997</v>
      </c>
      <c r="E87" s="22">
        <v>2829.4955000000045</v>
      </c>
      <c r="F87" s="23">
        <v>1052914.5619000001</v>
      </c>
      <c r="G87" s="18"/>
      <c r="H87" s="21">
        <v>1522.2625</v>
      </c>
      <c r="I87" s="22">
        <v>1804.2324000000001</v>
      </c>
      <c r="J87" s="22">
        <v>-281.96990000000005</v>
      </c>
      <c r="K87" s="23">
        <v>104946.53810000001</v>
      </c>
      <c r="L87" s="18"/>
      <c r="M87" s="21">
        <v>0</v>
      </c>
      <c r="N87" s="22">
        <v>0</v>
      </c>
      <c r="O87" s="22">
        <v>0</v>
      </c>
      <c r="P87" s="23">
        <v>456.54709999999989</v>
      </c>
      <c r="Q87" s="18"/>
      <c r="R87" s="21">
        <v>131.64309999999998</v>
      </c>
      <c r="S87" s="22">
        <v>377.15780000000001</v>
      </c>
      <c r="T87" s="22">
        <v>-245.51470000000003</v>
      </c>
      <c r="U87" s="23">
        <v>6147.9822000000004</v>
      </c>
    </row>
    <row r="88" spans="2:21" ht="11.25" customHeight="1" x14ac:dyDescent="0.15">
      <c r="B88" s="20" t="s">
        <v>14</v>
      </c>
      <c r="C88" s="21">
        <v>19030.131099999999</v>
      </c>
      <c r="D88" s="22">
        <v>17641.033600000002</v>
      </c>
      <c r="E88" s="22">
        <v>1389.0974999999962</v>
      </c>
      <c r="F88" s="23">
        <v>1111981.3683999998</v>
      </c>
      <c r="G88" s="18"/>
      <c r="H88" s="21">
        <v>1494.4316000000001</v>
      </c>
      <c r="I88" s="22">
        <v>1200.2777000000001</v>
      </c>
      <c r="J88" s="22">
        <v>294.15390000000002</v>
      </c>
      <c r="K88" s="23">
        <v>109604.79130000001</v>
      </c>
      <c r="L88" s="18"/>
      <c r="M88" s="21">
        <v>0</v>
      </c>
      <c r="N88" s="22">
        <v>0</v>
      </c>
      <c r="O88" s="22">
        <v>0</v>
      </c>
      <c r="P88" s="23">
        <v>460.78199999999993</v>
      </c>
      <c r="Q88" s="18"/>
      <c r="R88" s="21">
        <v>293.38030000000003</v>
      </c>
      <c r="S88" s="22">
        <v>168.98340000000002</v>
      </c>
      <c r="T88" s="22">
        <v>124.39690000000002</v>
      </c>
      <c r="U88" s="23">
        <v>6757.4090999999999</v>
      </c>
    </row>
    <row r="89" spans="2:21" ht="11.25" customHeight="1" x14ac:dyDescent="0.15">
      <c r="B89" s="20" t="s">
        <v>15</v>
      </c>
      <c r="C89" s="21">
        <v>16459.698199999999</v>
      </c>
      <c r="D89" s="22">
        <v>17649.164799999999</v>
      </c>
      <c r="E89" s="22">
        <v>-1189.4665999999997</v>
      </c>
      <c r="F89" s="23">
        <v>1145353.1918000001</v>
      </c>
      <c r="G89" s="18"/>
      <c r="H89" s="21">
        <v>1529.4412000000002</v>
      </c>
      <c r="I89" s="22">
        <v>2472.6017999999999</v>
      </c>
      <c r="J89" s="22">
        <v>-943.1605999999997</v>
      </c>
      <c r="K89" s="23">
        <v>112169.7261</v>
      </c>
      <c r="L89" s="18"/>
      <c r="M89" s="21">
        <v>0</v>
      </c>
      <c r="N89" s="22">
        <v>0</v>
      </c>
      <c r="O89" s="22">
        <v>0</v>
      </c>
      <c r="P89" s="23">
        <v>460.74029999999993</v>
      </c>
      <c r="Q89" s="18"/>
      <c r="R89" s="21">
        <v>147.94140000000002</v>
      </c>
      <c r="S89" s="22">
        <v>234.81100000000004</v>
      </c>
      <c r="T89" s="22">
        <v>-86.86960000000002</v>
      </c>
      <c r="U89" s="23">
        <v>6941.1398999999992</v>
      </c>
    </row>
    <row r="90" spans="2:21" ht="11.25" customHeight="1" x14ac:dyDescent="0.15">
      <c r="B90" s="20" t="s">
        <v>16</v>
      </c>
      <c r="C90" s="21">
        <v>17723.867600000001</v>
      </c>
      <c r="D90" s="22">
        <v>20713.396699999998</v>
      </c>
      <c r="E90" s="22">
        <v>-2989.5290999999961</v>
      </c>
      <c r="F90" s="23">
        <v>1157686.5238999999</v>
      </c>
      <c r="G90" s="18"/>
      <c r="H90" s="21">
        <v>974.99969999999996</v>
      </c>
      <c r="I90" s="22">
        <v>1807.6349</v>
      </c>
      <c r="J90" s="22">
        <v>-832.63520000000005</v>
      </c>
      <c r="K90" s="23">
        <v>111576.9779</v>
      </c>
      <c r="L90" s="18"/>
      <c r="M90" s="21">
        <v>0</v>
      </c>
      <c r="N90" s="22">
        <v>0</v>
      </c>
      <c r="O90" s="22">
        <v>0</v>
      </c>
      <c r="P90" s="23">
        <v>460.79660000000001</v>
      </c>
      <c r="Q90" s="18"/>
      <c r="R90" s="21">
        <v>215.42510000000001</v>
      </c>
      <c r="S90" s="22">
        <v>163.6722</v>
      </c>
      <c r="T90" s="22">
        <v>51.752900000000011</v>
      </c>
      <c r="U90" s="23">
        <v>7322.76</v>
      </c>
    </row>
    <row r="91" spans="2:21" ht="11.25" customHeight="1" x14ac:dyDescent="0.15">
      <c r="B91" s="20" t="s">
        <v>17</v>
      </c>
      <c r="C91" s="21">
        <v>15311.654499999999</v>
      </c>
      <c r="D91" s="22">
        <v>10334.296199999999</v>
      </c>
      <c r="E91" s="22">
        <v>4977.3582999999999</v>
      </c>
      <c r="F91" s="23">
        <v>1185976.7079</v>
      </c>
      <c r="G91" s="18"/>
      <c r="H91" s="21">
        <v>908.84069999999997</v>
      </c>
      <c r="I91" s="22">
        <v>1048.2392</v>
      </c>
      <c r="J91" s="22">
        <v>-139.39850000000001</v>
      </c>
      <c r="K91" s="23">
        <v>114140.24619999999</v>
      </c>
      <c r="L91" s="18"/>
      <c r="M91" s="21">
        <v>0</v>
      </c>
      <c r="N91" s="22">
        <v>0.3982</v>
      </c>
      <c r="O91" s="22">
        <v>-0.3982</v>
      </c>
      <c r="P91" s="23">
        <v>455.68619999999999</v>
      </c>
      <c r="Q91" s="18"/>
      <c r="R91" s="21">
        <v>184.10560000000001</v>
      </c>
      <c r="S91" s="22">
        <v>97.086999999999989</v>
      </c>
      <c r="T91" s="22">
        <v>87.018600000000021</v>
      </c>
      <c r="U91" s="23">
        <v>7435.9843000000001</v>
      </c>
    </row>
    <row r="92" spans="2:21" ht="11.25" customHeight="1" x14ac:dyDescent="0.15">
      <c r="B92" s="20" t="s">
        <v>18</v>
      </c>
      <c r="C92" s="21">
        <v>0</v>
      </c>
      <c r="D92" s="22">
        <v>0</v>
      </c>
      <c r="E92" s="22">
        <v>0</v>
      </c>
      <c r="F92" s="23">
        <v>0</v>
      </c>
      <c r="G92" s="18"/>
      <c r="H92" s="21">
        <v>0</v>
      </c>
      <c r="I92" s="22">
        <v>0</v>
      </c>
      <c r="J92" s="22">
        <v>0</v>
      </c>
      <c r="K92" s="23">
        <v>0</v>
      </c>
      <c r="L92" s="18"/>
      <c r="M92" s="21">
        <v>0</v>
      </c>
      <c r="N92" s="22">
        <v>0</v>
      </c>
      <c r="O92" s="22">
        <v>0</v>
      </c>
      <c r="P92" s="23">
        <v>0</v>
      </c>
      <c r="Q92" s="18"/>
      <c r="R92" s="21">
        <v>0</v>
      </c>
      <c r="S92" s="22">
        <v>0</v>
      </c>
      <c r="T92" s="22">
        <v>0</v>
      </c>
      <c r="U92" s="23">
        <v>0</v>
      </c>
    </row>
    <row r="93" spans="2:21" ht="11.25" customHeight="1" x14ac:dyDescent="0.15">
      <c r="B93" s="20" t="s">
        <v>19</v>
      </c>
      <c r="C93" s="21">
        <v>0</v>
      </c>
      <c r="D93" s="22">
        <v>0</v>
      </c>
      <c r="E93" s="22">
        <v>0</v>
      </c>
      <c r="F93" s="23">
        <v>0</v>
      </c>
      <c r="G93" s="18"/>
      <c r="H93" s="21">
        <v>0</v>
      </c>
      <c r="I93" s="22">
        <v>0</v>
      </c>
      <c r="J93" s="22">
        <v>0</v>
      </c>
      <c r="K93" s="23">
        <v>0</v>
      </c>
      <c r="L93" s="18"/>
      <c r="M93" s="21">
        <v>0</v>
      </c>
      <c r="N93" s="22">
        <v>0</v>
      </c>
      <c r="O93" s="22">
        <v>0</v>
      </c>
      <c r="P93" s="23">
        <v>0</v>
      </c>
      <c r="Q93" s="18"/>
      <c r="R93" s="21">
        <v>0</v>
      </c>
      <c r="S93" s="22">
        <v>0</v>
      </c>
      <c r="T93" s="22">
        <v>0</v>
      </c>
      <c r="U93" s="23">
        <v>0</v>
      </c>
    </row>
    <row r="94" spans="2:21" ht="11.25" customHeight="1" x14ac:dyDescent="0.15">
      <c r="B94" s="20" t="s">
        <v>20</v>
      </c>
      <c r="C94" s="21">
        <v>0</v>
      </c>
      <c r="D94" s="22">
        <v>0</v>
      </c>
      <c r="E94" s="22">
        <v>0</v>
      </c>
      <c r="F94" s="23">
        <v>0</v>
      </c>
      <c r="G94" s="18"/>
      <c r="H94" s="21">
        <v>0</v>
      </c>
      <c r="I94" s="22">
        <v>0</v>
      </c>
      <c r="J94" s="22">
        <v>0</v>
      </c>
      <c r="K94" s="23">
        <v>0</v>
      </c>
      <c r="L94" s="18"/>
      <c r="M94" s="21">
        <v>0</v>
      </c>
      <c r="N94" s="22">
        <v>0</v>
      </c>
      <c r="O94" s="22">
        <v>0</v>
      </c>
      <c r="P94" s="23">
        <v>0</v>
      </c>
      <c r="Q94" s="18"/>
      <c r="R94" s="21">
        <v>0</v>
      </c>
      <c r="S94" s="22">
        <v>0</v>
      </c>
      <c r="T94" s="22">
        <v>0</v>
      </c>
      <c r="U94" s="23">
        <v>0</v>
      </c>
    </row>
    <row r="95" spans="2:21" ht="11.25" customHeight="1" x14ac:dyDescent="0.15">
      <c r="B95" s="20" t="s">
        <v>21</v>
      </c>
      <c r="C95" s="21">
        <v>0</v>
      </c>
      <c r="D95" s="22">
        <v>0</v>
      </c>
      <c r="E95" s="22">
        <v>0</v>
      </c>
      <c r="F95" s="23">
        <v>0</v>
      </c>
      <c r="G95" s="18"/>
      <c r="H95" s="21">
        <v>0</v>
      </c>
      <c r="I95" s="22">
        <v>0</v>
      </c>
      <c r="J95" s="22">
        <v>0</v>
      </c>
      <c r="K95" s="23">
        <v>0</v>
      </c>
      <c r="L95" s="18"/>
      <c r="M95" s="21">
        <v>0</v>
      </c>
      <c r="N95" s="22">
        <v>0</v>
      </c>
      <c r="O95" s="22">
        <v>0</v>
      </c>
      <c r="P95" s="23">
        <v>0</v>
      </c>
      <c r="Q95" s="18"/>
      <c r="R95" s="21">
        <v>0</v>
      </c>
      <c r="S95" s="22">
        <v>0</v>
      </c>
      <c r="T95" s="22">
        <v>0</v>
      </c>
      <c r="U95" s="23">
        <v>0</v>
      </c>
    </row>
    <row r="96" spans="2:21" ht="11.25" customHeight="1" x14ac:dyDescent="0.15">
      <c r="B96" s="20" t="s">
        <v>22</v>
      </c>
      <c r="C96" s="21">
        <v>0</v>
      </c>
      <c r="D96" s="22">
        <v>0</v>
      </c>
      <c r="E96" s="22">
        <v>0</v>
      </c>
      <c r="F96" s="23">
        <v>0</v>
      </c>
      <c r="G96" s="18"/>
      <c r="H96" s="21">
        <v>0</v>
      </c>
      <c r="I96" s="22">
        <v>0</v>
      </c>
      <c r="J96" s="22">
        <v>0</v>
      </c>
      <c r="K96" s="23">
        <v>0</v>
      </c>
      <c r="L96" s="18"/>
      <c r="M96" s="21">
        <v>0</v>
      </c>
      <c r="N96" s="22">
        <v>0</v>
      </c>
      <c r="O96" s="22">
        <v>0</v>
      </c>
      <c r="P96" s="23">
        <v>0</v>
      </c>
      <c r="Q96" s="18"/>
      <c r="R96" s="21">
        <v>0</v>
      </c>
      <c r="S96" s="22">
        <v>0</v>
      </c>
      <c r="T96" s="22">
        <v>0</v>
      </c>
      <c r="U96" s="23">
        <v>0</v>
      </c>
    </row>
    <row r="97" spans="2:21" ht="11.25" customHeight="1" x14ac:dyDescent="0.15">
      <c r="B97" s="9" t="s">
        <v>23</v>
      </c>
      <c r="C97" s="24">
        <f>SUM(C85:C96)</f>
        <v>153008.6274</v>
      </c>
      <c r="D97" s="25">
        <f>SUM(D85:D96)</f>
        <v>129488.7346</v>
      </c>
      <c r="E97" s="25">
        <f>SUM(E85:E96)</f>
        <v>23519.892799999994</v>
      </c>
      <c r="F97" s="26"/>
      <c r="G97" s="27"/>
      <c r="H97" s="24">
        <f>SUM(H85:H96)</f>
        <v>10363.320500000002</v>
      </c>
      <c r="I97" s="25">
        <f>SUM(I85:I96)</f>
        <v>12164.0072</v>
      </c>
      <c r="J97" s="25">
        <f>SUM(J85:J96)</f>
        <v>-1800.6867</v>
      </c>
      <c r="K97" s="26"/>
      <c r="L97" s="27"/>
      <c r="M97" s="24">
        <f>SUM(M85:M96)</f>
        <v>0</v>
      </c>
      <c r="N97" s="25">
        <f>SUM(N85:N96)</f>
        <v>0.3982</v>
      </c>
      <c r="O97" s="25">
        <f>SUM(O85:O96)</f>
        <v>-0.3982</v>
      </c>
      <c r="P97" s="26"/>
      <c r="Q97" s="27"/>
      <c r="R97" s="24">
        <f>SUM(R85:R96)</f>
        <v>2235.348</v>
      </c>
      <c r="S97" s="25">
        <f>SUM(S85:S96)</f>
        <v>1424.1035000000002</v>
      </c>
      <c r="T97" s="25">
        <f>SUM(T85:T96)</f>
        <v>811.2444999999999</v>
      </c>
      <c r="U97" s="26"/>
    </row>
    <row r="98" spans="2:21" ht="11.25" customHeight="1" x14ac:dyDescent="0.15">
      <c r="B98" s="1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P98" s="6"/>
      <c r="Q98" s="6"/>
    </row>
    <row r="99" spans="2:21" ht="11.25" customHeight="1" x14ac:dyDescent="0.2">
      <c r="B99" s="5" t="s">
        <v>60</v>
      </c>
      <c r="H99" s="5" t="s">
        <v>29</v>
      </c>
      <c r="R99" s="5" t="s">
        <v>30</v>
      </c>
    </row>
    <row r="100" spans="2:21" ht="5.25" customHeight="1" x14ac:dyDescent="0.15">
      <c r="N100" s="29"/>
      <c r="O100" s="30"/>
      <c r="P100" s="29"/>
      <c r="Q100" s="29"/>
    </row>
    <row r="101" spans="2:21" ht="11.25" customHeight="1" x14ac:dyDescent="0.2">
      <c r="B101" s="7" t="s">
        <v>2</v>
      </c>
      <c r="C101" s="66" t="s">
        <v>6</v>
      </c>
      <c r="D101" s="67" t="s">
        <v>25</v>
      </c>
      <c r="E101" s="67"/>
      <c r="F101" s="68"/>
      <c r="G101" s="8"/>
      <c r="H101" s="66" t="s">
        <v>32</v>
      </c>
      <c r="I101" s="67" t="s">
        <v>25</v>
      </c>
      <c r="J101" s="67"/>
      <c r="K101" s="68"/>
      <c r="L101" s="8"/>
      <c r="M101" s="66" t="s">
        <v>33</v>
      </c>
      <c r="N101" s="67" t="s">
        <v>25</v>
      </c>
      <c r="O101" s="67"/>
      <c r="P101" s="68"/>
      <c r="Q101" s="8"/>
      <c r="R101" s="66" t="s">
        <v>34</v>
      </c>
      <c r="S101" s="67" t="s">
        <v>25</v>
      </c>
      <c r="T101" s="67"/>
      <c r="U101" s="68"/>
    </row>
    <row r="102" spans="2:21" ht="11.25" customHeight="1" x14ac:dyDescent="0.15">
      <c r="B102" s="9"/>
      <c r="C102" s="10" t="s">
        <v>7</v>
      </c>
      <c r="D102" s="11" t="s">
        <v>8</v>
      </c>
      <c r="E102" s="11" t="s">
        <v>9</v>
      </c>
      <c r="F102" s="12" t="s">
        <v>10</v>
      </c>
      <c r="G102" s="13"/>
      <c r="H102" s="10" t="s">
        <v>7</v>
      </c>
      <c r="I102" s="11" t="s">
        <v>8</v>
      </c>
      <c r="J102" s="11" t="s">
        <v>9</v>
      </c>
      <c r="K102" s="12" t="s">
        <v>10</v>
      </c>
      <c r="L102" s="13"/>
      <c r="M102" s="10" t="s">
        <v>7</v>
      </c>
      <c r="N102" s="11" t="s">
        <v>8</v>
      </c>
      <c r="O102" s="11" t="s">
        <v>9</v>
      </c>
      <c r="P102" s="12" t="s">
        <v>10</v>
      </c>
      <c r="Q102" s="13"/>
      <c r="R102" s="10" t="s">
        <v>7</v>
      </c>
      <c r="S102" s="11" t="s">
        <v>8</v>
      </c>
      <c r="T102" s="11" t="s">
        <v>9</v>
      </c>
      <c r="U102" s="12" t="s">
        <v>10</v>
      </c>
    </row>
    <row r="103" spans="2:21" ht="11.25" customHeight="1" x14ac:dyDescent="0.15">
      <c r="B103" s="14" t="s">
        <v>11</v>
      </c>
      <c r="C103" s="15">
        <v>7311.0206999999991</v>
      </c>
      <c r="D103" s="16">
        <v>2945.2276999999999</v>
      </c>
      <c r="E103" s="22">
        <v>4365.7929999999997</v>
      </c>
      <c r="F103" s="17">
        <v>155743.13829999999</v>
      </c>
      <c r="G103" s="18"/>
      <c r="H103" s="15">
        <v>25917.779899999998</v>
      </c>
      <c r="I103" s="16">
        <v>31031.647699999998</v>
      </c>
      <c r="J103" s="22">
        <v>-5113.8678</v>
      </c>
      <c r="K103" s="17">
        <v>1523702.0520000001</v>
      </c>
      <c r="L103" s="18"/>
      <c r="M103" s="15">
        <v>2489.6724000000004</v>
      </c>
      <c r="N103" s="16">
        <v>3434.6107000000002</v>
      </c>
      <c r="O103" s="22">
        <v>-944.9382999999998</v>
      </c>
      <c r="P103" s="17">
        <v>341579.19680000003</v>
      </c>
      <c r="Q103" s="18"/>
      <c r="R103" s="15">
        <v>3354.2440000000001</v>
      </c>
      <c r="S103" s="16">
        <v>10438.685799999999</v>
      </c>
      <c r="T103" s="22">
        <v>-7084.4417999999987</v>
      </c>
      <c r="U103" s="17">
        <v>212641.04060000001</v>
      </c>
    </row>
    <row r="104" spans="2:21" ht="11.25" customHeight="1" x14ac:dyDescent="0.15">
      <c r="B104" s="20" t="s">
        <v>12</v>
      </c>
      <c r="C104" s="21">
        <v>6471.8814999999995</v>
      </c>
      <c r="D104" s="22">
        <v>2825.5728000000004</v>
      </c>
      <c r="E104" s="22">
        <v>3646.3086999999991</v>
      </c>
      <c r="F104" s="23">
        <v>166240.87299999999</v>
      </c>
      <c r="G104" s="18"/>
      <c r="H104" s="21">
        <v>25888.962499999998</v>
      </c>
      <c r="I104" s="22">
        <v>24696.080800000003</v>
      </c>
      <c r="J104" s="22">
        <v>1192.8816999999945</v>
      </c>
      <c r="K104" s="23">
        <v>1562771.4853000001</v>
      </c>
      <c r="L104" s="18"/>
      <c r="M104" s="21">
        <v>2207.3989999999999</v>
      </c>
      <c r="N104" s="22">
        <v>2121.7318</v>
      </c>
      <c r="O104" s="22">
        <v>85.667199999999866</v>
      </c>
      <c r="P104" s="23">
        <v>354436.67079999996</v>
      </c>
      <c r="Q104" s="18"/>
      <c r="R104" s="21">
        <v>3183.4887000000003</v>
      </c>
      <c r="S104" s="22">
        <v>10207.783300000001</v>
      </c>
      <c r="T104" s="22">
        <v>-7024.2946000000011</v>
      </c>
      <c r="U104" s="23">
        <v>207417.38050000003</v>
      </c>
    </row>
    <row r="105" spans="2:21" ht="11.25" customHeight="1" x14ac:dyDescent="0.15">
      <c r="B105" s="20" t="s">
        <v>13</v>
      </c>
      <c r="C105" s="21">
        <v>3674.7449999999999</v>
      </c>
      <c r="D105" s="22">
        <v>4706.5415999999996</v>
      </c>
      <c r="E105" s="22">
        <v>-1031.7965999999997</v>
      </c>
      <c r="F105" s="23">
        <v>154715.02129999999</v>
      </c>
      <c r="G105" s="18"/>
      <c r="H105" s="21">
        <v>33478.195499999994</v>
      </c>
      <c r="I105" s="22">
        <v>42161.639000000003</v>
      </c>
      <c r="J105" s="22">
        <v>-8683.4435000000085</v>
      </c>
      <c r="K105" s="23">
        <v>1505583.0814</v>
      </c>
      <c r="L105" s="18"/>
      <c r="M105" s="21">
        <v>2193.0333000000001</v>
      </c>
      <c r="N105" s="22">
        <v>3373.1509000000001</v>
      </c>
      <c r="O105" s="22">
        <v>-1180.1176</v>
      </c>
      <c r="P105" s="23">
        <v>335305.99619999999</v>
      </c>
      <c r="Q105" s="18"/>
      <c r="R105" s="21">
        <v>3965.7758999999996</v>
      </c>
      <c r="S105" s="22">
        <v>5202.5054</v>
      </c>
      <c r="T105" s="22">
        <v>-1236.7295000000004</v>
      </c>
      <c r="U105" s="23">
        <v>203703.31219999999</v>
      </c>
    </row>
    <row r="106" spans="2:21" ht="11.25" customHeight="1" x14ac:dyDescent="0.15">
      <c r="B106" s="20" t="s">
        <v>14</v>
      </c>
      <c r="C106" s="21">
        <v>3476.6343999999999</v>
      </c>
      <c r="D106" s="22">
        <v>3419.8248000000003</v>
      </c>
      <c r="E106" s="22">
        <v>56.809599999999591</v>
      </c>
      <c r="F106" s="23">
        <v>162090.3371</v>
      </c>
      <c r="G106" s="18"/>
      <c r="H106" s="21">
        <v>30418.3063</v>
      </c>
      <c r="I106" s="22">
        <v>21111.564900000001</v>
      </c>
      <c r="J106" s="22">
        <v>9306.741399999999</v>
      </c>
      <c r="K106" s="23">
        <v>1631701.4284999999</v>
      </c>
      <c r="L106" s="18"/>
      <c r="M106" s="21">
        <v>2049.1507999999999</v>
      </c>
      <c r="N106" s="22">
        <v>2467.1313</v>
      </c>
      <c r="O106" s="22">
        <v>-417.98050000000012</v>
      </c>
      <c r="P106" s="23">
        <v>360123.0097</v>
      </c>
      <c r="Q106" s="18"/>
      <c r="R106" s="21">
        <v>2865.5192999999999</v>
      </c>
      <c r="S106" s="22">
        <v>3204.5070999999998</v>
      </c>
      <c r="T106" s="22">
        <v>-338.98779999999988</v>
      </c>
      <c r="U106" s="23">
        <v>220629.74890000001</v>
      </c>
    </row>
    <row r="107" spans="2:21" ht="11.25" customHeight="1" x14ac:dyDescent="0.15">
      <c r="B107" s="20" t="s">
        <v>15</v>
      </c>
      <c r="C107" s="21">
        <v>2806.0571</v>
      </c>
      <c r="D107" s="22">
        <v>4152.0436000000009</v>
      </c>
      <c r="E107" s="22">
        <v>-1345.9865000000009</v>
      </c>
      <c r="F107" s="23">
        <v>165897.73619999998</v>
      </c>
      <c r="G107" s="18"/>
      <c r="H107" s="21">
        <v>34499.240300000005</v>
      </c>
      <c r="I107" s="22">
        <v>23159.874499999998</v>
      </c>
      <c r="J107" s="22">
        <v>11339.365800000007</v>
      </c>
      <c r="K107" s="23">
        <v>1725016.1994999996</v>
      </c>
      <c r="L107" s="18"/>
      <c r="M107" s="21">
        <v>2263.5477000000001</v>
      </c>
      <c r="N107" s="22">
        <v>2196.8597999999997</v>
      </c>
      <c r="O107" s="22">
        <v>66.687900000000354</v>
      </c>
      <c r="P107" s="23">
        <v>374248.6666</v>
      </c>
      <c r="Q107" s="18"/>
      <c r="R107" s="21">
        <v>5701.1135000000004</v>
      </c>
      <c r="S107" s="22">
        <v>4338.5794999999998</v>
      </c>
      <c r="T107" s="22">
        <v>1362.5340000000006</v>
      </c>
      <c r="U107" s="23">
        <v>234519.11499999999</v>
      </c>
    </row>
    <row r="108" spans="2:21" ht="11.25" customHeight="1" x14ac:dyDescent="0.15">
      <c r="B108" s="20" t="s">
        <v>16</v>
      </c>
      <c r="C108" s="21">
        <v>3103.7429999999999</v>
      </c>
      <c r="D108" s="22">
        <v>7794.7415000000001</v>
      </c>
      <c r="E108" s="22">
        <v>-4690.9984999999997</v>
      </c>
      <c r="F108" s="23">
        <v>170443.53360000002</v>
      </c>
      <c r="G108" s="18"/>
      <c r="H108" s="21">
        <v>41010.775199999996</v>
      </c>
      <c r="I108" s="22">
        <v>22512.261299999998</v>
      </c>
      <c r="J108" s="22">
        <v>18498.513899999998</v>
      </c>
      <c r="K108" s="23">
        <v>1819076.3060999997</v>
      </c>
      <c r="L108" s="18"/>
      <c r="M108" s="21">
        <v>1937.2889</v>
      </c>
      <c r="N108" s="22">
        <v>2446.8251999999998</v>
      </c>
      <c r="O108" s="22">
        <v>-509.53629999999976</v>
      </c>
      <c r="P108" s="23">
        <v>383733.5809</v>
      </c>
      <c r="Q108" s="18"/>
      <c r="R108" s="21">
        <v>4767.3638000000001</v>
      </c>
      <c r="S108" s="22">
        <v>5457.1406999999999</v>
      </c>
      <c r="T108" s="22">
        <v>-689.77689999999984</v>
      </c>
      <c r="U108" s="23">
        <v>243144.9461</v>
      </c>
    </row>
    <row r="109" spans="2:21" ht="11.25" customHeight="1" x14ac:dyDescent="0.15">
      <c r="B109" s="20" t="s">
        <v>17</v>
      </c>
      <c r="C109" s="21">
        <v>2934.1929999999998</v>
      </c>
      <c r="D109" s="22">
        <v>2227.9784</v>
      </c>
      <c r="E109" s="22">
        <v>706.21459999999979</v>
      </c>
      <c r="F109" s="23">
        <v>170902.54300000001</v>
      </c>
      <c r="G109" s="18"/>
      <c r="H109" s="21">
        <v>28759.143899999999</v>
      </c>
      <c r="I109" s="22">
        <v>17167.825799999999</v>
      </c>
      <c r="J109" s="22">
        <v>11591.3181</v>
      </c>
      <c r="K109" s="23">
        <v>1805543.0190999997</v>
      </c>
      <c r="L109" s="18"/>
      <c r="M109" s="21">
        <v>4577.3830000000007</v>
      </c>
      <c r="N109" s="22">
        <v>3770.3683999999998</v>
      </c>
      <c r="O109" s="22">
        <v>807.01460000000088</v>
      </c>
      <c r="P109" s="23">
        <v>384785.2831</v>
      </c>
      <c r="Q109" s="18"/>
      <c r="R109" s="21">
        <v>4054.6787999999997</v>
      </c>
      <c r="S109" s="22">
        <v>3400.2098000000001</v>
      </c>
      <c r="T109" s="22">
        <v>654.4689999999996</v>
      </c>
      <c r="U109" s="23">
        <v>238596.89399999997</v>
      </c>
    </row>
    <row r="110" spans="2:21" ht="11.25" customHeight="1" x14ac:dyDescent="0.15">
      <c r="B110" s="20" t="s">
        <v>18</v>
      </c>
      <c r="C110" s="21">
        <v>0</v>
      </c>
      <c r="D110" s="22">
        <v>0</v>
      </c>
      <c r="E110" s="22">
        <v>0</v>
      </c>
      <c r="F110" s="23">
        <v>0</v>
      </c>
      <c r="G110" s="18"/>
      <c r="H110" s="21">
        <v>0</v>
      </c>
      <c r="I110" s="22">
        <v>0</v>
      </c>
      <c r="J110" s="22">
        <v>0</v>
      </c>
      <c r="K110" s="23">
        <v>0</v>
      </c>
      <c r="L110" s="18"/>
      <c r="M110" s="21">
        <v>0</v>
      </c>
      <c r="N110" s="22">
        <v>0</v>
      </c>
      <c r="O110" s="22">
        <v>0</v>
      </c>
      <c r="P110" s="23">
        <v>0</v>
      </c>
      <c r="Q110" s="18"/>
      <c r="R110" s="21">
        <v>0</v>
      </c>
      <c r="S110" s="22">
        <v>0</v>
      </c>
      <c r="T110" s="22">
        <v>0</v>
      </c>
      <c r="U110" s="23">
        <v>0</v>
      </c>
    </row>
    <row r="111" spans="2:21" ht="11.25" customHeight="1" x14ac:dyDescent="0.15">
      <c r="B111" s="20" t="s">
        <v>19</v>
      </c>
      <c r="C111" s="21">
        <v>0</v>
      </c>
      <c r="D111" s="22">
        <v>0</v>
      </c>
      <c r="E111" s="22">
        <v>0</v>
      </c>
      <c r="F111" s="23">
        <v>0</v>
      </c>
      <c r="G111" s="18"/>
      <c r="H111" s="21">
        <v>0</v>
      </c>
      <c r="I111" s="22">
        <v>0</v>
      </c>
      <c r="J111" s="22">
        <v>0</v>
      </c>
      <c r="K111" s="23">
        <v>0</v>
      </c>
      <c r="L111" s="18"/>
      <c r="M111" s="21">
        <v>0</v>
      </c>
      <c r="N111" s="22">
        <v>0</v>
      </c>
      <c r="O111" s="22">
        <v>0</v>
      </c>
      <c r="P111" s="23">
        <v>0</v>
      </c>
      <c r="Q111" s="18"/>
      <c r="R111" s="21">
        <v>0</v>
      </c>
      <c r="S111" s="22">
        <v>0</v>
      </c>
      <c r="T111" s="22">
        <v>0</v>
      </c>
      <c r="U111" s="23">
        <v>0</v>
      </c>
    </row>
    <row r="112" spans="2:21" ht="11.25" customHeight="1" x14ac:dyDescent="0.15">
      <c r="B112" s="20" t="s">
        <v>20</v>
      </c>
      <c r="C112" s="21">
        <v>0</v>
      </c>
      <c r="D112" s="22">
        <v>0</v>
      </c>
      <c r="E112" s="22">
        <v>0</v>
      </c>
      <c r="F112" s="23">
        <v>0</v>
      </c>
      <c r="G112" s="18"/>
      <c r="H112" s="21">
        <v>0</v>
      </c>
      <c r="I112" s="22">
        <v>0</v>
      </c>
      <c r="J112" s="22">
        <v>0</v>
      </c>
      <c r="K112" s="23">
        <v>0</v>
      </c>
      <c r="L112" s="18"/>
      <c r="M112" s="21">
        <v>0</v>
      </c>
      <c r="N112" s="22">
        <v>0</v>
      </c>
      <c r="O112" s="22">
        <v>0</v>
      </c>
      <c r="P112" s="23">
        <v>0</v>
      </c>
      <c r="Q112" s="18"/>
      <c r="R112" s="21">
        <v>0</v>
      </c>
      <c r="S112" s="22">
        <v>0</v>
      </c>
      <c r="T112" s="22">
        <v>0</v>
      </c>
      <c r="U112" s="23">
        <v>0</v>
      </c>
    </row>
    <row r="113" spans="2:21" ht="11.25" customHeight="1" x14ac:dyDescent="0.15">
      <c r="B113" s="20" t="s">
        <v>21</v>
      </c>
      <c r="C113" s="21">
        <v>0</v>
      </c>
      <c r="D113" s="22">
        <v>0</v>
      </c>
      <c r="E113" s="22">
        <v>0</v>
      </c>
      <c r="F113" s="23">
        <v>0</v>
      </c>
      <c r="G113" s="18"/>
      <c r="H113" s="21">
        <v>0</v>
      </c>
      <c r="I113" s="22">
        <v>0</v>
      </c>
      <c r="J113" s="22">
        <v>0</v>
      </c>
      <c r="K113" s="23">
        <v>0</v>
      </c>
      <c r="L113" s="18"/>
      <c r="M113" s="21">
        <v>0</v>
      </c>
      <c r="N113" s="22">
        <v>0</v>
      </c>
      <c r="O113" s="22">
        <v>0</v>
      </c>
      <c r="P113" s="23">
        <v>0</v>
      </c>
      <c r="Q113" s="18"/>
      <c r="R113" s="21">
        <v>0</v>
      </c>
      <c r="S113" s="22">
        <v>0</v>
      </c>
      <c r="T113" s="22">
        <v>0</v>
      </c>
      <c r="U113" s="23">
        <v>0</v>
      </c>
    </row>
    <row r="114" spans="2:21" ht="11.25" customHeight="1" x14ac:dyDescent="0.15">
      <c r="B114" s="20" t="s">
        <v>22</v>
      </c>
      <c r="C114" s="21">
        <v>0</v>
      </c>
      <c r="D114" s="22">
        <v>0</v>
      </c>
      <c r="E114" s="22">
        <v>0</v>
      </c>
      <c r="F114" s="23">
        <v>0</v>
      </c>
      <c r="G114" s="18"/>
      <c r="H114" s="21">
        <v>0</v>
      </c>
      <c r="I114" s="22">
        <v>0</v>
      </c>
      <c r="J114" s="22">
        <v>0</v>
      </c>
      <c r="K114" s="23">
        <v>0</v>
      </c>
      <c r="L114" s="18"/>
      <c r="M114" s="21">
        <v>0</v>
      </c>
      <c r="N114" s="22">
        <v>0</v>
      </c>
      <c r="O114" s="22">
        <v>0</v>
      </c>
      <c r="P114" s="23">
        <v>0</v>
      </c>
      <c r="Q114" s="18"/>
      <c r="R114" s="21">
        <v>0</v>
      </c>
      <c r="S114" s="22">
        <v>0</v>
      </c>
      <c r="T114" s="22">
        <v>0</v>
      </c>
      <c r="U114" s="23">
        <v>0</v>
      </c>
    </row>
    <row r="115" spans="2:21" ht="11.25" customHeight="1" x14ac:dyDescent="0.15">
      <c r="B115" s="9" t="s">
        <v>23</v>
      </c>
      <c r="C115" s="24">
        <f>SUM(C103:C114)</f>
        <v>29778.274699999998</v>
      </c>
      <c r="D115" s="25">
        <f>SUM(D103:D114)</f>
        <v>28071.930400000001</v>
      </c>
      <c r="E115" s="25">
        <f>SUM(E103:E114)</f>
        <v>1706.3442999999984</v>
      </c>
      <c r="F115" s="26"/>
      <c r="G115" s="27"/>
      <c r="H115" s="24">
        <f>SUM(H103:H114)</f>
        <v>219972.40359999999</v>
      </c>
      <c r="I115" s="25">
        <f>SUM(I103:I114)</f>
        <v>181840.89399999997</v>
      </c>
      <c r="J115" s="25">
        <f>SUM(J103:J114)</f>
        <v>38131.50959999999</v>
      </c>
      <c r="K115" s="26"/>
      <c r="L115" s="27"/>
      <c r="M115" s="24">
        <f>SUM(M103:M114)</f>
        <v>17717.475100000003</v>
      </c>
      <c r="N115" s="25">
        <f>SUM(N103:N114)</f>
        <v>19810.678100000001</v>
      </c>
      <c r="O115" s="25">
        <f>SUM(O103:O114)</f>
        <v>-2093.2029999999986</v>
      </c>
      <c r="P115" s="26"/>
      <c r="Q115" s="27"/>
      <c r="R115" s="24">
        <f>SUM(R103:R114)</f>
        <v>27892.184000000001</v>
      </c>
      <c r="S115" s="25">
        <f>SUM(S103:S114)</f>
        <v>42249.411600000007</v>
      </c>
      <c r="T115" s="25">
        <f>SUM(T103:T114)</f>
        <v>-14357.2276</v>
      </c>
      <c r="U115" s="26"/>
    </row>
    <row r="117" spans="2:21" ht="11.25" customHeight="1" x14ac:dyDescent="0.2">
      <c r="B117" s="5" t="s">
        <v>24</v>
      </c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T117" s="6"/>
      <c r="U117" s="6"/>
    </row>
    <row r="118" spans="2:21" ht="5.25" customHeight="1" x14ac:dyDescent="0.15">
      <c r="B118" s="1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R118" s="28"/>
      <c r="T118" s="6"/>
      <c r="U118" s="34"/>
    </row>
    <row r="119" spans="2:21" ht="11.25" customHeight="1" x14ac:dyDescent="0.2">
      <c r="B119" s="7" t="s">
        <v>2</v>
      </c>
      <c r="C119" s="66" t="s">
        <v>59</v>
      </c>
      <c r="D119" s="67" t="s">
        <v>25</v>
      </c>
      <c r="E119" s="67"/>
      <c r="F119" s="68"/>
      <c r="G119" s="8"/>
      <c r="H119" s="66" t="s">
        <v>26</v>
      </c>
      <c r="I119" s="67" t="s">
        <v>25</v>
      </c>
      <c r="J119" s="67"/>
      <c r="K119" s="68"/>
      <c r="L119" s="8"/>
      <c r="M119" s="66" t="s">
        <v>27</v>
      </c>
      <c r="N119" s="67" t="s">
        <v>25</v>
      </c>
      <c r="O119" s="67"/>
      <c r="P119" s="68"/>
      <c r="Q119" s="8"/>
      <c r="R119" s="66" t="s">
        <v>28</v>
      </c>
      <c r="S119" s="67" t="s">
        <v>25</v>
      </c>
      <c r="T119" s="67"/>
      <c r="U119" s="68"/>
    </row>
    <row r="120" spans="2:21" ht="11.25" customHeight="1" x14ac:dyDescent="0.15">
      <c r="B120" s="9"/>
      <c r="C120" s="10" t="s">
        <v>7</v>
      </c>
      <c r="D120" s="11" t="s">
        <v>8</v>
      </c>
      <c r="E120" s="11" t="s">
        <v>9</v>
      </c>
      <c r="F120" s="12" t="s">
        <v>10</v>
      </c>
      <c r="G120" s="13"/>
      <c r="H120" s="10" t="s">
        <v>7</v>
      </c>
      <c r="I120" s="11" t="s">
        <v>8</v>
      </c>
      <c r="J120" s="11" t="s">
        <v>9</v>
      </c>
      <c r="K120" s="12" t="s">
        <v>10</v>
      </c>
      <c r="L120" s="13"/>
      <c r="M120" s="10" t="s">
        <v>7</v>
      </c>
      <c r="N120" s="11" t="s">
        <v>8</v>
      </c>
      <c r="O120" s="11" t="s">
        <v>9</v>
      </c>
      <c r="P120" s="12" t="s">
        <v>10</v>
      </c>
      <c r="Q120" s="13"/>
      <c r="R120" s="10" t="s">
        <v>7</v>
      </c>
      <c r="S120" s="11" t="s">
        <v>8</v>
      </c>
      <c r="T120" s="11" t="s">
        <v>9</v>
      </c>
      <c r="U120" s="12" t="s">
        <v>10</v>
      </c>
    </row>
    <row r="121" spans="2:21" ht="11.25" customHeight="1" x14ac:dyDescent="0.15">
      <c r="B121" s="14" t="s">
        <v>11</v>
      </c>
      <c r="C121" s="15">
        <v>50.919099999999993</v>
      </c>
      <c r="D121" s="16">
        <v>169.30959999999999</v>
      </c>
      <c r="E121" s="22">
        <v>-118.3905</v>
      </c>
      <c r="F121" s="17">
        <v>4697.9886999999999</v>
      </c>
      <c r="G121" s="18"/>
      <c r="H121" s="15">
        <v>92.3596</v>
      </c>
      <c r="I121" s="16">
        <v>217.70099999999999</v>
      </c>
      <c r="J121" s="22">
        <v>-125.34139999999999</v>
      </c>
      <c r="K121" s="17">
        <v>1037.7988000000005</v>
      </c>
      <c r="L121" s="18"/>
      <c r="M121" s="15">
        <v>822.24250000000006</v>
      </c>
      <c r="N121" s="16">
        <v>305.29930000000002</v>
      </c>
      <c r="O121" s="22">
        <v>516.94320000000005</v>
      </c>
      <c r="P121" s="17">
        <v>17859.431799999998</v>
      </c>
      <c r="Q121" s="18"/>
      <c r="R121" s="15">
        <v>1408.3157000000001</v>
      </c>
      <c r="S121" s="16">
        <v>624.12570000000005</v>
      </c>
      <c r="T121" s="22">
        <v>784.19</v>
      </c>
      <c r="U121" s="17">
        <v>40842.736900000004</v>
      </c>
    </row>
    <row r="122" spans="2:21" ht="11.25" customHeight="1" x14ac:dyDescent="0.15">
      <c r="B122" s="20" t="s">
        <v>12</v>
      </c>
      <c r="C122" s="21">
        <v>76.386400000000009</v>
      </c>
      <c r="D122" s="22">
        <v>129.477</v>
      </c>
      <c r="E122" s="22">
        <v>-53.090599999999995</v>
      </c>
      <c r="F122" s="23">
        <v>4826.7116000000005</v>
      </c>
      <c r="G122" s="18"/>
      <c r="H122" s="21">
        <v>34.240799999999993</v>
      </c>
      <c r="I122" s="22">
        <v>136.95679999999999</v>
      </c>
      <c r="J122" s="22">
        <v>-102.71599999999999</v>
      </c>
      <c r="K122" s="23">
        <v>1029.2760999999996</v>
      </c>
      <c r="L122" s="18"/>
      <c r="M122" s="21">
        <v>1481.9612999999999</v>
      </c>
      <c r="N122" s="22">
        <v>544.38390000000004</v>
      </c>
      <c r="O122" s="22">
        <v>937.5773999999999</v>
      </c>
      <c r="P122" s="23">
        <v>20664.328000000001</v>
      </c>
      <c r="Q122" s="18"/>
      <c r="R122" s="21">
        <v>1862.2653000000003</v>
      </c>
      <c r="S122" s="22">
        <v>526.16890000000001</v>
      </c>
      <c r="T122" s="22">
        <v>1336.0964000000004</v>
      </c>
      <c r="U122" s="23">
        <v>45147.609700000001</v>
      </c>
    </row>
    <row r="123" spans="2:21" ht="11.25" customHeight="1" x14ac:dyDescent="0.15">
      <c r="B123" s="20" t="s">
        <v>13</v>
      </c>
      <c r="C123" s="21">
        <v>37.286200000000001</v>
      </c>
      <c r="D123" s="22">
        <v>107.7368</v>
      </c>
      <c r="E123" s="22">
        <v>-70.450600000000009</v>
      </c>
      <c r="F123" s="23">
        <v>4355.7055999999993</v>
      </c>
      <c r="G123" s="18"/>
      <c r="H123" s="21">
        <v>37.5578</v>
      </c>
      <c r="I123" s="22">
        <v>98.795000000000016</v>
      </c>
      <c r="J123" s="22">
        <v>-61.237200000000016</v>
      </c>
      <c r="K123" s="23">
        <v>968.47359999999935</v>
      </c>
      <c r="L123" s="18"/>
      <c r="M123" s="21">
        <v>711.75329999999997</v>
      </c>
      <c r="N123" s="22">
        <v>649.28650000000005</v>
      </c>
      <c r="O123" s="22">
        <v>62.466799999999921</v>
      </c>
      <c r="P123" s="23">
        <v>18965.7068</v>
      </c>
      <c r="Q123" s="18"/>
      <c r="R123" s="21">
        <v>1365.8688999999999</v>
      </c>
      <c r="S123" s="22">
        <v>1200.9665</v>
      </c>
      <c r="T123" s="22">
        <v>164.90239999999994</v>
      </c>
      <c r="U123" s="23">
        <v>41423.578099999999</v>
      </c>
    </row>
    <row r="124" spans="2:21" ht="11.25" customHeight="1" x14ac:dyDescent="0.15">
      <c r="B124" s="20" t="s">
        <v>14</v>
      </c>
      <c r="C124" s="21">
        <v>41.790399999999998</v>
      </c>
      <c r="D124" s="22">
        <v>91.38000000000001</v>
      </c>
      <c r="E124" s="22">
        <v>-49.589600000000011</v>
      </c>
      <c r="F124" s="23">
        <v>4502.7795999999998</v>
      </c>
      <c r="G124" s="18"/>
      <c r="H124" s="21">
        <v>33.318300000000001</v>
      </c>
      <c r="I124" s="22">
        <v>59.993799999999993</v>
      </c>
      <c r="J124" s="22">
        <v>-26.675499999999992</v>
      </c>
      <c r="K124" s="23">
        <v>1008.8843999999995</v>
      </c>
      <c r="L124" s="18"/>
      <c r="M124" s="21">
        <v>644.49569999999994</v>
      </c>
      <c r="N124" s="22">
        <v>295.65289999999999</v>
      </c>
      <c r="O124" s="22">
        <v>348.84279999999995</v>
      </c>
      <c r="P124" s="23">
        <v>20661.702499999999</v>
      </c>
      <c r="Q124" s="18"/>
      <c r="R124" s="21">
        <v>1335.1128000000001</v>
      </c>
      <c r="S124" s="22">
        <v>698.93850000000009</v>
      </c>
      <c r="T124" s="22">
        <v>636.17430000000002</v>
      </c>
      <c r="U124" s="23">
        <v>47653.056899999996</v>
      </c>
    </row>
    <row r="125" spans="2:21" ht="11.25" customHeight="1" x14ac:dyDescent="0.15">
      <c r="B125" s="20" t="s">
        <v>15</v>
      </c>
      <c r="C125" s="21">
        <v>104.60470000000001</v>
      </c>
      <c r="D125" s="22">
        <v>189.7533</v>
      </c>
      <c r="E125" s="22">
        <v>-85.148599999999988</v>
      </c>
      <c r="F125" s="23">
        <v>4379.6249000000007</v>
      </c>
      <c r="G125" s="18"/>
      <c r="H125" s="21">
        <v>52.062799999999996</v>
      </c>
      <c r="I125" s="22">
        <v>69.988299999999995</v>
      </c>
      <c r="J125" s="22">
        <v>-17.9255</v>
      </c>
      <c r="K125" s="23">
        <v>1011.5534000000002</v>
      </c>
      <c r="L125" s="18"/>
      <c r="M125" s="21">
        <v>464.83950000000004</v>
      </c>
      <c r="N125" s="22">
        <v>313.81700000000001</v>
      </c>
      <c r="O125" s="22">
        <v>151.02250000000004</v>
      </c>
      <c r="P125" s="23">
        <v>21947.393000000004</v>
      </c>
      <c r="Q125" s="18"/>
      <c r="R125" s="21">
        <v>2668.5297</v>
      </c>
      <c r="S125" s="22">
        <v>1273.7669000000001</v>
      </c>
      <c r="T125" s="22">
        <v>1394.7628</v>
      </c>
      <c r="U125" s="23">
        <v>54581.837400000004</v>
      </c>
    </row>
    <row r="126" spans="2:21" ht="11.25" customHeight="1" x14ac:dyDescent="0.15">
      <c r="B126" s="20" t="s">
        <v>16</v>
      </c>
      <c r="C126" s="21">
        <v>49.929000000000002</v>
      </c>
      <c r="D126" s="22">
        <v>140.60919999999999</v>
      </c>
      <c r="E126" s="22">
        <v>-90.680199999999985</v>
      </c>
      <c r="F126" s="23">
        <v>4625.5185000000001</v>
      </c>
      <c r="G126" s="18"/>
      <c r="H126" s="21">
        <v>38.405100000000004</v>
      </c>
      <c r="I126" s="22">
        <v>116.32089999999999</v>
      </c>
      <c r="J126" s="22">
        <v>-77.91579999999999</v>
      </c>
      <c r="K126" s="23">
        <v>986.14619999999968</v>
      </c>
      <c r="L126" s="18"/>
      <c r="M126" s="21">
        <v>1749.6324999999999</v>
      </c>
      <c r="N126" s="22">
        <v>538.44819999999993</v>
      </c>
      <c r="O126" s="22">
        <v>1211.1842999999999</v>
      </c>
      <c r="P126" s="23">
        <v>24370.422699999999</v>
      </c>
      <c r="Q126" s="18"/>
      <c r="R126" s="21">
        <v>2787.1419999999998</v>
      </c>
      <c r="S126" s="22">
        <v>1227.3104000000001</v>
      </c>
      <c r="T126" s="22">
        <v>1559.8315999999998</v>
      </c>
      <c r="U126" s="23">
        <v>58272.118900000001</v>
      </c>
    </row>
    <row r="127" spans="2:21" ht="11.25" customHeight="1" x14ac:dyDescent="0.15">
      <c r="B127" s="20" t="s">
        <v>17</v>
      </c>
      <c r="C127" s="21">
        <v>35.297100000000015</v>
      </c>
      <c r="D127" s="22">
        <v>51.137599999999999</v>
      </c>
      <c r="E127" s="22">
        <v>-15.840499999999984</v>
      </c>
      <c r="F127" s="23">
        <v>4591.9493000000002</v>
      </c>
      <c r="G127" s="18"/>
      <c r="H127" s="21">
        <v>20.997799999999998</v>
      </c>
      <c r="I127" s="22">
        <v>64.974100000000021</v>
      </c>
      <c r="J127" s="22">
        <v>-43.976300000000023</v>
      </c>
      <c r="K127" s="23">
        <v>952.73769999999968</v>
      </c>
      <c r="L127" s="18"/>
      <c r="M127" s="21">
        <v>605.66280000000006</v>
      </c>
      <c r="N127" s="22">
        <v>230.26599999999996</v>
      </c>
      <c r="O127" s="22">
        <v>375.3968000000001</v>
      </c>
      <c r="P127" s="23">
        <v>24448.4791</v>
      </c>
      <c r="Q127" s="18"/>
      <c r="R127" s="21">
        <v>1140.5667000000001</v>
      </c>
      <c r="S127" s="22">
        <v>1650.4850999999999</v>
      </c>
      <c r="T127" s="22">
        <v>-509.91839999999979</v>
      </c>
      <c r="U127" s="23">
        <v>55505.460099999997</v>
      </c>
    </row>
    <row r="128" spans="2:21" ht="11.25" customHeight="1" x14ac:dyDescent="0.15">
      <c r="B128" s="20" t="s">
        <v>18</v>
      </c>
      <c r="C128" s="21">
        <v>0</v>
      </c>
      <c r="D128" s="22">
        <v>0</v>
      </c>
      <c r="E128" s="22">
        <v>0</v>
      </c>
      <c r="F128" s="23">
        <v>0</v>
      </c>
      <c r="G128" s="18"/>
      <c r="H128" s="21">
        <v>0</v>
      </c>
      <c r="I128" s="22">
        <v>0</v>
      </c>
      <c r="J128" s="22">
        <v>0</v>
      </c>
      <c r="K128" s="23">
        <v>0</v>
      </c>
      <c r="L128" s="18"/>
      <c r="M128" s="21">
        <v>0</v>
      </c>
      <c r="N128" s="22">
        <v>0</v>
      </c>
      <c r="O128" s="22">
        <v>0</v>
      </c>
      <c r="P128" s="23">
        <v>0</v>
      </c>
      <c r="Q128" s="18"/>
      <c r="R128" s="21">
        <v>0</v>
      </c>
      <c r="S128" s="22">
        <v>0</v>
      </c>
      <c r="T128" s="22">
        <v>0</v>
      </c>
      <c r="U128" s="23">
        <v>0</v>
      </c>
    </row>
    <row r="129" spans="2:21" ht="11.25" customHeight="1" x14ac:dyDescent="0.15">
      <c r="B129" s="20" t="s">
        <v>19</v>
      </c>
      <c r="C129" s="21">
        <v>0</v>
      </c>
      <c r="D129" s="22">
        <v>0</v>
      </c>
      <c r="E129" s="22">
        <v>0</v>
      </c>
      <c r="F129" s="23">
        <v>0</v>
      </c>
      <c r="G129" s="18"/>
      <c r="H129" s="21">
        <v>0</v>
      </c>
      <c r="I129" s="22">
        <v>0</v>
      </c>
      <c r="J129" s="22">
        <v>0</v>
      </c>
      <c r="K129" s="23">
        <v>0</v>
      </c>
      <c r="L129" s="18"/>
      <c r="M129" s="21">
        <v>0</v>
      </c>
      <c r="N129" s="22">
        <v>0</v>
      </c>
      <c r="O129" s="22">
        <v>0</v>
      </c>
      <c r="P129" s="23">
        <v>0</v>
      </c>
      <c r="Q129" s="18"/>
      <c r="R129" s="21">
        <v>0</v>
      </c>
      <c r="S129" s="22">
        <v>0</v>
      </c>
      <c r="T129" s="22">
        <v>0</v>
      </c>
      <c r="U129" s="23">
        <v>0</v>
      </c>
    </row>
    <row r="130" spans="2:21" ht="11.25" customHeight="1" x14ac:dyDescent="0.15">
      <c r="B130" s="20" t="s">
        <v>20</v>
      </c>
      <c r="C130" s="21">
        <v>0</v>
      </c>
      <c r="D130" s="22">
        <v>0</v>
      </c>
      <c r="E130" s="22">
        <v>0</v>
      </c>
      <c r="F130" s="23">
        <v>0</v>
      </c>
      <c r="G130" s="18"/>
      <c r="H130" s="21">
        <v>0</v>
      </c>
      <c r="I130" s="22">
        <v>0</v>
      </c>
      <c r="J130" s="22">
        <v>0</v>
      </c>
      <c r="K130" s="23">
        <v>0</v>
      </c>
      <c r="L130" s="18"/>
      <c r="M130" s="21">
        <v>0</v>
      </c>
      <c r="N130" s="22">
        <v>0</v>
      </c>
      <c r="O130" s="22">
        <v>0</v>
      </c>
      <c r="P130" s="23">
        <v>0</v>
      </c>
      <c r="Q130" s="18"/>
      <c r="R130" s="21">
        <v>0</v>
      </c>
      <c r="S130" s="22">
        <v>0</v>
      </c>
      <c r="T130" s="22">
        <v>0</v>
      </c>
      <c r="U130" s="23">
        <v>0</v>
      </c>
    </row>
    <row r="131" spans="2:21" ht="11.25" customHeight="1" x14ac:dyDescent="0.15">
      <c r="B131" s="20" t="s">
        <v>21</v>
      </c>
      <c r="C131" s="21">
        <v>0</v>
      </c>
      <c r="D131" s="22">
        <v>0</v>
      </c>
      <c r="E131" s="22">
        <v>0</v>
      </c>
      <c r="F131" s="23">
        <v>0</v>
      </c>
      <c r="G131" s="18"/>
      <c r="H131" s="21">
        <v>0</v>
      </c>
      <c r="I131" s="22">
        <v>0</v>
      </c>
      <c r="J131" s="22">
        <v>0</v>
      </c>
      <c r="K131" s="23">
        <v>0</v>
      </c>
      <c r="L131" s="18"/>
      <c r="M131" s="21">
        <v>0</v>
      </c>
      <c r="N131" s="22">
        <v>0</v>
      </c>
      <c r="O131" s="22">
        <v>0</v>
      </c>
      <c r="P131" s="23">
        <v>0</v>
      </c>
      <c r="Q131" s="18"/>
      <c r="R131" s="21">
        <v>0</v>
      </c>
      <c r="S131" s="22">
        <v>0</v>
      </c>
      <c r="T131" s="22">
        <v>0</v>
      </c>
      <c r="U131" s="23">
        <v>0</v>
      </c>
    </row>
    <row r="132" spans="2:21" ht="11.25" customHeight="1" x14ac:dyDescent="0.15">
      <c r="B132" s="20" t="s">
        <v>22</v>
      </c>
      <c r="C132" s="21">
        <v>0</v>
      </c>
      <c r="D132" s="22">
        <v>0</v>
      </c>
      <c r="E132" s="22">
        <v>0</v>
      </c>
      <c r="F132" s="23">
        <v>0</v>
      </c>
      <c r="G132" s="18"/>
      <c r="H132" s="21">
        <v>0</v>
      </c>
      <c r="I132" s="22">
        <v>0</v>
      </c>
      <c r="J132" s="22">
        <v>0</v>
      </c>
      <c r="K132" s="23">
        <v>0</v>
      </c>
      <c r="L132" s="18"/>
      <c r="M132" s="21">
        <v>0</v>
      </c>
      <c r="N132" s="22">
        <v>0</v>
      </c>
      <c r="O132" s="22">
        <v>0</v>
      </c>
      <c r="P132" s="23">
        <v>0</v>
      </c>
      <c r="Q132" s="18"/>
      <c r="R132" s="21">
        <v>0</v>
      </c>
      <c r="S132" s="22">
        <v>0</v>
      </c>
      <c r="T132" s="22">
        <v>0</v>
      </c>
      <c r="U132" s="23">
        <v>0</v>
      </c>
    </row>
    <row r="133" spans="2:21" ht="11.25" customHeight="1" x14ac:dyDescent="0.15">
      <c r="B133" s="9" t="s">
        <v>23</v>
      </c>
      <c r="C133" s="24">
        <f>SUM(C121:C132)</f>
        <v>396.21289999999999</v>
      </c>
      <c r="D133" s="25">
        <f>SUM(D121:D132)</f>
        <v>879.40350000000001</v>
      </c>
      <c r="E133" s="25">
        <f>SUM(E121:E132)</f>
        <v>-483.19059999999996</v>
      </c>
      <c r="F133" s="26"/>
      <c r="G133" s="27"/>
      <c r="H133" s="24">
        <f>SUM(H121:H132)</f>
        <v>308.94219999999996</v>
      </c>
      <c r="I133" s="25">
        <f>SUM(I121:I132)</f>
        <v>764.72989999999993</v>
      </c>
      <c r="J133" s="25">
        <f>SUM(J121:J132)</f>
        <v>-455.78770000000003</v>
      </c>
      <c r="K133" s="26"/>
      <c r="L133" s="27"/>
      <c r="M133" s="24">
        <f>SUM(M121:M132)</f>
        <v>6480.5875999999998</v>
      </c>
      <c r="N133" s="25">
        <f>SUM(N121:N132)</f>
        <v>2877.1538</v>
      </c>
      <c r="O133" s="25">
        <f>SUM(O121:O132)</f>
        <v>3603.4337999999993</v>
      </c>
      <c r="P133" s="26"/>
      <c r="Q133" s="27"/>
      <c r="R133" s="24">
        <f>SUM(R121:R132)</f>
        <v>12567.801099999999</v>
      </c>
      <c r="S133" s="25">
        <f>SUM(S121:S132)</f>
        <v>7201.7620000000006</v>
      </c>
      <c r="T133" s="25">
        <f>SUM(T121:T132)</f>
        <v>5366.0391000000009</v>
      </c>
      <c r="U133" s="26"/>
    </row>
    <row r="135" spans="2:21" ht="11.25" customHeight="1" x14ac:dyDescent="0.2">
      <c r="B135" s="5" t="s">
        <v>31</v>
      </c>
      <c r="D135" s="3"/>
      <c r="G135" s="1"/>
      <c r="H135" s="5" t="s">
        <v>36</v>
      </c>
      <c r="I135" s="3"/>
      <c r="J135" s="1"/>
      <c r="K135" s="1"/>
      <c r="L135" s="1"/>
      <c r="M135" s="5" t="s">
        <v>37</v>
      </c>
    </row>
    <row r="136" spans="2:21" ht="5.25" customHeight="1" x14ac:dyDescent="0.15">
      <c r="B136" s="1"/>
      <c r="G136" s="1"/>
      <c r="H136" s="1"/>
      <c r="I136" s="1"/>
      <c r="J136" s="1"/>
      <c r="K136" s="1"/>
      <c r="L136" s="1"/>
    </row>
    <row r="137" spans="2:21" ht="11.25" customHeight="1" x14ac:dyDescent="0.2">
      <c r="B137" s="7" t="s">
        <v>2</v>
      </c>
      <c r="C137" s="66" t="s">
        <v>35</v>
      </c>
      <c r="D137" s="67" t="s">
        <v>25</v>
      </c>
      <c r="E137" s="67"/>
      <c r="F137" s="68"/>
      <c r="H137" s="66" t="s">
        <v>38</v>
      </c>
      <c r="I137" s="67" t="s">
        <v>25</v>
      </c>
      <c r="J137" s="67"/>
      <c r="K137" s="68"/>
      <c r="L137" s="32"/>
      <c r="M137" s="66" t="s">
        <v>39</v>
      </c>
      <c r="N137" s="67" t="s">
        <v>25</v>
      </c>
      <c r="O137" s="67"/>
      <c r="P137" s="68"/>
      <c r="Q137" s="64"/>
    </row>
    <row r="138" spans="2:21" ht="11.25" customHeight="1" x14ac:dyDescent="0.15">
      <c r="B138" s="9"/>
      <c r="C138" s="10" t="s">
        <v>7</v>
      </c>
      <c r="D138" s="11" t="s">
        <v>8</v>
      </c>
      <c r="E138" s="11" t="s">
        <v>9</v>
      </c>
      <c r="F138" s="12" t="s">
        <v>10</v>
      </c>
      <c r="H138" s="10" t="s">
        <v>7</v>
      </c>
      <c r="I138" s="11" t="s">
        <v>8</v>
      </c>
      <c r="J138" s="11" t="s">
        <v>9</v>
      </c>
      <c r="K138" s="12" t="s">
        <v>10</v>
      </c>
      <c r="L138" s="32"/>
      <c r="M138" s="10" t="s">
        <v>7</v>
      </c>
      <c r="N138" s="11" t="s">
        <v>8</v>
      </c>
      <c r="O138" s="11" t="s">
        <v>9</v>
      </c>
      <c r="P138" s="12" t="s">
        <v>10</v>
      </c>
      <c r="Q138" s="13">
        <v>40179</v>
      </c>
    </row>
    <row r="139" spans="2:21" ht="11.25" customHeight="1" x14ac:dyDescent="0.15">
      <c r="B139" s="14" t="s">
        <v>11</v>
      </c>
      <c r="C139" s="15">
        <v>5076.4183999999996</v>
      </c>
      <c r="D139" s="16">
        <v>1941.2366</v>
      </c>
      <c r="E139" s="16">
        <v>3135.1817999999994</v>
      </c>
      <c r="F139" s="17">
        <v>114634.74919999999</v>
      </c>
      <c r="H139" s="15">
        <v>3240.6337999999996</v>
      </c>
      <c r="I139" s="16">
        <v>7850.9778999999999</v>
      </c>
      <c r="J139" s="16">
        <v>-4610.3441000000003</v>
      </c>
      <c r="K139" s="17">
        <v>155907.96289999998</v>
      </c>
      <c r="L139" s="32"/>
      <c r="M139" s="35">
        <f>+C85+H85+M85+R85+C103+H103+M103+R103+C121+H121+M121+R121+C139+H139</f>
        <v>81401.988199999978</v>
      </c>
      <c r="N139" s="36">
        <f>+D85+I85+N85+S85+D103+I103+N103+S103+D121+I121+N121+S121+D139+I139</f>
        <v>81940.922099999996</v>
      </c>
      <c r="O139" s="36">
        <f>+E85+J85+O85+T85+E103+J103+O103+T103+E121+J121+O121+T121+E139+J139</f>
        <v>-538.93390000000591</v>
      </c>
      <c r="P139" s="37">
        <f>+F85+K85+P85+U85+F103+K103+P103+U103+F121+K121+P121+U121+F139+K139</f>
        <v>3755459.5817</v>
      </c>
      <c r="Q139" s="18"/>
    </row>
    <row r="140" spans="2:21" ht="11.25" customHeight="1" x14ac:dyDescent="0.15">
      <c r="B140" s="20" t="s">
        <v>12</v>
      </c>
      <c r="C140" s="21">
        <v>6696.9114000000009</v>
      </c>
      <c r="D140" s="22">
        <v>1953.7395000000001</v>
      </c>
      <c r="E140" s="22">
        <v>4743.1719000000012</v>
      </c>
      <c r="F140" s="23">
        <v>126926.12959999999</v>
      </c>
      <c r="H140" s="21">
        <v>2401.0493999999999</v>
      </c>
      <c r="I140" s="22">
        <v>6600.1237999999994</v>
      </c>
      <c r="J140" s="22">
        <v>-4199.0743999999995</v>
      </c>
      <c r="K140" s="23">
        <v>153527.02789999999</v>
      </c>
      <c r="L140" s="32"/>
      <c r="M140" s="35">
        <f t="shared" ref="M140:M149" si="10">+C86+H86+M86+R86+C104+H104+M104+R104+C122+H122+M122+R122+C140+H140</f>
        <v>82942.44</v>
      </c>
      <c r="N140" s="36">
        <f t="shared" ref="N140:N149" si="11">+D86+I86+N86+S86+D104+I104+N104+S104+D122+I122+N122+S122+D140+I140</f>
        <v>71550.473100000017</v>
      </c>
      <c r="O140" s="36">
        <f t="shared" ref="O140" si="12">+E86+J86+O86+T86+E104+J104+O104+T104+E122+J122+O122+T122+E140+J140</f>
        <v>11391.966899999992</v>
      </c>
      <c r="P140" s="37">
        <f t="shared" ref="P140:P147" si="13">+F86+K86+P86+U86+F104+K104+P104+U104+F122+K122+P122+U122+F140+K140</f>
        <v>3891780.6004000003</v>
      </c>
      <c r="Q140" s="18"/>
    </row>
    <row r="141" spans="2:21" ht="11.25" customHeight="1" x14ac:dyDescent="0.15">
      <c r="B141" s="20" t="s">
        <v>13</v>
      </c>
      <c r="C141" s="21">
        <v>8010.352899999999</v>
      </c>
      <c r="D141" s="22">
        <v>4036.5717</v>
      </c>
      <c r="E141" s="22">
        <v>3973.781199999999</v>
      </c>
      <c r="F141" s="23">
        <v>122129.8686</v>
      </c>
      <c r="H141" s="21">
        <v>2379.2624000000001</v>
      </c>
      <c r="I141" s="22">
        <v>5046.3425000000007</v>
      </c>
      <c r="J141" s="22">
        <v>-2667.0801000000006</v>
      </c>
      <c r="K141" s="23">
        <v>146557.14840000001</v>
      </c>
      <c r="L141" s="32"/>
      <c r="M141" s="35">
        <f t="shared" si="10"/>
        <v>82910.934299999994</v>
      </c>
      <c r="N141" s="36">
        <f t="shared" si="11"/>
        <v>91338.628099999987</v>
      </c>
      <c r="O141" s="36">
        <f>+E87+J87+O87+T87+E105+J105+O105+T105+E123+J123+O123+T123+E141+J141</f>
        <v>-8427.6938000000046</v>
      </c>
      <c r="P141" s="37">
        <f t="shared" si="13"/>
        <v>3698173.5214999998</v>
      </c>
      <c r="Q141" s="18"/>
    </row>
    <row r="142" spans="2:21" ht="11.25" customHeight="1" x14ac:dyDescent="0.15">
      <c r="B142" s="20" t="s">
        <v>14</v>
      </c>
      <c r="C142" s="21">
        <v>4668.6166000000003</v>
      </c>
      <c r="D142" s="22">
        <v>2970.6005999999998</v>
      </c>
      <c r="E142" s="22">
        <v>1698.0160000000005</v>
      </c>
      <c r="F142" s="23">
        <v>137086.986</v>
      </c>
      <c r="H142" s="21">
        <v>3317.8083000000001</v>
      </c>
      <c r="I142" s="22">
        <v>2971.5235000000002</v>
      </c>
      <c r="J142" s="22">
        <v>346.2847999999999</v>
      </c>
      <c r="K142" s="23">
        <v>161540.76090000002</v>
      </c>
      <c r="L142" s="32"/>
      <c r="M142" s="35">
        <f t="shared" si="10"/>
        <v>69668.695900000006</v>
      </c>
      <c r="N142" s="36">
        <f t="shared" si="11"/>
        <v>56301.412099999994</v>
      </c>
      <c r="O142" s="36">
        <f t="shared" ref="O142" si="14">+E88+J88+O88+T88+E106+J106+O106+T106+E124+J124+O124+T124+E142+J142</f>
        <v>13367.283799999999</v>
      </c>
      <c r="P142" s="37">
        <f t="shared" si="13"/>
        <v>3975803.0452999999</v>
      </c>
      <c r="Q142" s="18"/>
    </row>
    <row r="143" spans="2:21" ht="11.25" customHeight="1" x14ac:dyDescent="0.15">
      <c r="B143" s="20" t="s">
        <v>15</v>
      </c>
      <c r="C143" s="21">
        <v>5878.7997999999998</v>
      </c>
      <c r="D143" s="22">
        <v>4309.1810000000005</v>
      </c>
      <c r="E143" s="22">
        <v>1569.6187999999993</v>
      </c>
      <c r="F143" s="23">
        <v>150818.18239999999</v>
      </c>
      <c r="H143" s="21">
        <v>5322.0457000000006</v>
      </c>
      <c r="I143" s="22">
        <v>4592.7556999999997</v>
      </c>
      <c r="J143" s="22">
        <v>729.29000000000087</v>
      </c>
      <c r="K143" s="23">
        <v>178777.25549999997</v>
      </c>
      <c r="L143" s="32"/>
      <c r="M143" s="35">
        <f t="shared" si="10"/>
        <v>77897.921600000016</v>
      </c>
      <c r="N143" s="36">
        <f t="shared" si="11"/>
        <v>64953.197200000002</v>
      </c>
      <c r="O143" s="36">
        <f>+E89+J89+O89+T89+E107+J107+O107+T107+E125+J125+O125+T125+E143+J143</f>
        <v>12944.72440000001</v>
      </c>
      <c r="P143" s="37">
        <f t="shared" si="13"/>
        <v>4176122.3620000002</v>
      </c>
      <c r="Q143" s="18"/>
    </row>
    <row r="144" spans="2:21" ht="11.25" customHeight="1" x14ac:dyDescent="0.15">
      <c r="B144" s="20" t="s">
        <v>16</v>
      </c>
      <c r="C144" s="21">
        <v>6265.076</v>
      </c>
      <c r="D144" s="22">
        <v>3611.1478999999999</v>
      </c>
      <c r="E144" s="22">
        <v>2653.9281000000001</v>
      </c>
      <c r="F144" s="23">
        <v>159222.42050000001</v>
      </c>
      <c r="H144" s="21">
        <v>4949.4773999999998</v>
      </c>
      <c r="I144" s="22">
        <v>4725.2139000000006</v>
      </c>
      <c r="J144" s="22">
        <v>224.26349999999911</v>
      </c>
      <c r="K144" s="23">
        <v>184840.22810000001</v>
      </c>
      <c r="L144" s="32"/>
      <c r="M144" s="35">
        <f t="shared" si="10"/>
        <v>85573.125300000014</v>
      </c>
      <c r="N144" s="36">
        <f t="shared" si="11"/>
        <v>71254.722999999998</v>
      </c>
      <c r="O144" s="36">
        <f t="shared" ref="O144:O149" si="15">+E90+J90+O90+T90+E108+J108+O108+T108+E126+J126+O126+T126+E144+J144</f>
        <v>14318.4023</v>
      </c>
      <c r="P144" s="37">
        <f t="shared" si="13"/>
        <v>4325762.2799999993</v>
      </c>
      <c r="Q144" s="18"/>
    </row>
    <row r="145" spans="2:17" ht="11.25" customHeight="1" x14ac:dyDescent="0.15">
      <c r="B145" s="20" t="s">
        <v>17</v>
      </c>
      <c r="C145" s="21">
        <v>3297.1469999999999</v>
      </c>
      <c r="D145" s="22">
        <v>3186.7258999999999</v>
      </c>
      <c r="E145" s="22">
        <v>110.42110000000002</v>
      </c>
      <c r="F145" s="23">
        <v>152057.4987</v>
      </c>
      <c r="H145" s="21">
        <v>3113.4888999999998</v>
      </c>
      <c r="I145" s="22">
        <v>4206.8798999999999</v>
      </c>
      <c r="J145" s="22">
        <v>-1093.3910000000001</v>
      </c>
      <c r="K145" s="23">
        <v>172772.8933</v>
      </c>
      <c r="L145" s="32"/>
      <c r="M145" s="35">
        <f t="shared" si="10"/>
        <v>64943.159799999994</v>
      </c>
      <c r="N145" s="36">
        <f t="shared" si="11"/>
        <v>47436.871599999991</v>
      </c>
      <c r="O145" s="36">
        <f t="shared" si="15"/>
        <v>17506.288200000006</v>
      </c>
      <c r="P145" s="37">
        <f t="shared" si="13"/>
        <v>4318165.3819999993</v>
      </c>
      <c r="Q145" s="18"/>
    </row>
    <row r="146" spans="2:17" ht="11.25" customHeight="1" x14ac:dyDescent="0.15">
      <c r="B146" s="20" t="s">
        <v>18</v>
      </c>
      <c r="C146" s="21">
        <v>0</v>
      </c>
      <c r="D146" s="22">
        <v>0</v>
      </c>
      <c r="E146" s="22">
        <v>0</v>
      </c>
      <c r="F146" s="23">
        <v>0</v>
      </c>
      <c r="H146" s="21">
        <v>0</v>
      </c>
      <c r="I146" s="22">
        <v>0</v>
      </c>
      <c r="J146" s="22">
        <v>0</v>
      </c>
      <c r="K146" s="23">
        <v>0</v>
      </c>
      <c r="L146" s="32"/>
      <c r="M146" s="35">
        <f t="shared" si="10"/>
        <v>0</v>
      </c>
      <c r="N146" s="36">
        <f t="shared" si="11"/>
        <v>0</v>
      </c>
      <c r="O146" s="36">
        <f t="shared" si="15"/>
        <v>0</v>
      </c>
      <c r="P146" s="37">
        <f t="shared" si="13"/>
        <v>0</v>
      </c>
      <c r="Q146" s="18"/>
    </row>
    <row r="147" spans="2:17" ht="11.25" customHeight="1" x14ac:dyDescent="0.15">
      <c r="B147" s="20" t="s">
        <v>19</v>
      </c>
      <c r="C147" s="21">
        <v>0</v>
      </c>
      <c r="D147" s="22">
        <v>0</v>
      </c>
      <c r="E147" s="22">
        <v>0</v>
      </c>
      <c r="F147" s="23">
        <v>0</v>
      </c>
      <c r="H147" s="21">
        <v>0</v>
      </c>
      <c r="I147" s="22">
        <v>0</v>
      </c>
      <c r="J147" s="22">
        <v>0</v>
      </c>
      <c r="K147" s="23">
        <v>0</v>
      </c>
      <c r="L147" s="32"/>
      <c r="M147" s="35">
        <f t="shared" si="10"/>
        <v>0</v>
      </c>
      <c r="N147" s="36">
        <f t="shared" si="11"/>
        <v>0</v>
      </c>
      <c r="O147" s="36">
        <f t="shared" si="15"/>
        <v>0</v>
      </c>
      <c r="P147" s="37">
        <f t="shared" si="13"/>
        <v>0</v>
      </c>
      <c r="Q147" s="18"/>
    </row>
    <row r="148" spans="2:17" ht="11.25" customHeight="1" x14ac:dyDescent="0.15">
      <c r="B148" s="20" t="s">
        <v>20</v>
      </c>
      <c r="C148" s="21">
        <v>0</v>
      </c>
      <c r="D148" s="22">
        <v>0</v>
      </c>
      <c r="E148" s="22">
        <v>0</v>
      </c>
      <c r="F148" s="23">
        <v>0</v>
      </c>
      <c r="H148" s="21">
        <v>0</v>
      </c>
      <c r="I148" s="22">
        <v>0</v>
      </c>
      <c r="J148" s="22">
        <v>0</v>
      </c>
      <c r="K148" s="23">
        <v>0</v>
      </c>
      <c r="L148" s="32"/>
      <c r="M148" s="35">
        <f t="shared" si="10"/>
        <v>0</v>
      </c>
      <c r="N148" s="36">
        <f t="shared" si="11"/>
        <v>0</v>
      </c>
      <c r="O148" s="36">
        <f t="shared" si="15"/>
        <v>0</v>
      </c>
      <c r="P148" s="37">
        <f>+F94+K94+P94+U94+F112+K112+P112+U112+F130+K130+P130+U130+F148+K148</f>
        <v>0</v>
      </c>
      <c r="Q148" s="18"/>
    </row>
    <row r="149" spans="2:17" ht="11.25" customHeight="1" x14ac:dyDescent="0.15">
      <c r="B149" s="20" t="s">
        <v>21</v>
      </c>
      <c r="C149" s="21">
        <v>0</v>
      </c>
      <c r="D149" s="22">
        <v>0</v>
      </c>
      <c r="E149" s="22">
        <v>0</v>
      </c>
      <c r="F149" s="23">
        <v>0</v>
      </c>
      <c r="H149" s="21">
        <v>0</v>
      </c>
      <c r="I149" s="22">
        <v>0</v>
      </c>
      <c r="J149" s="22">
        <v>0</v>
      </c>
      <c r="K149" s="23">
        <v>0</v>
      </c>
      <c r="L149" s="32"/>
      <c r="M149" s="35">
        <f t="shared" si="10"/>
        <v>0</v>
      </c>
      <c r="N149" s="36">
        <f t="shared" si="11"/>
        <v>0</v>
      </c>
      <c r="O149" s="36">
        <f t="shared" si="15"/>
        <v>0</v>
      </c>
      <c r="P149" s="37">
        <f t="shared" ref="P149" si="16">+F95+K95+P95+U95+F113+K113+P113+U113+F131+K131+P131+U131+F149+K149</f>
        <v>0</v>
      </c>
      <c r="Q149" s="18"/>
    </row>
    <row r="150" spans="2:17" ht="11.25" customHeight="1" x14ac:dyDescent="0.15">
      <c r="B150" s="20" t="s">
        <v>22</v>
      </c>
      <c r="C150" s="21">
        <v>0</v>
      </c>
      <c r="D150" s="22">
        <v>0</v>
      </c>
      <c r="E150" s="22">
        <v>0</v>
      </c>
      <c r="F150" s="23">
        <v>0</v>
      </c>
      <c r="H150" s="21">
        <v>0</v>
      </c>
      <c r="I150" s="22">
        <v>0</v>
      </c>
      <c r="J150" s="22">
        <v>0</v>
      </c>
      <c r="K150" s="23">
        <v>0</v>
      </c>
      <c r="L150" s="32"/>
      <c r="M150" s="35">
        <f>+C96+H96+M96+R96+C114+H114+M114+R114+C132+H132+M132+R132+C150+H150</f>
        <v>0</v>
      </c>
      <c r="N150" s="36">
        <f>+D96+I96+N96+S96+D114+I114+N114+S114+D132+I132+N132+S132+D150+I150</f>
        <v>0</v>
      </c>
      <c r="O150" s="36">
        <f>+E96+J96+O96+T96+E114+J114+O114+T114+E132+J132+O132+T132+E150+J150</f>
        <v>0</v>
      </c>
      <c r="P150" s="37">
        <f>+F96+K96+P96+U96+F114+K114+P114+U114+F132+K132+P132+U132+F150+K150</f>
        <v>0</v>
      </c>
      <c r="Q150" s="18"/>
    </row>
    <row r="151" spans="2:17" ht="11.25" customHeight="1" x14ac:dyDescent="0.15">
      <c r="B151" s="9" t="s">
        <v>23</v>
      </c>
      <c r="C151" s="24">
        <f>SUM(C139:C150)</f>
        <v>39893.322099999998</v>
      </c>
      <c r="D151" s="25">
        <f>SUM(D139:D150)</f>
        <v>22009.2032</v>
      </c>
      <c r="E151" s="25">
        <f>SUM(E139:E150)</f>
        <v>17884.118900000001</v>
      </c>
      <c r="F151" s="26"/>
      <c r="H151" s="24">
        <f>SUM(H139:H150)</f>
        <v>24723.765899999999</v>
      </c>
      <c r="I151" s="25">
        <f>SUM(I139:I150)</f>
        <v>35993.817199999998</v>
      </c>
      <c r="J151" s="25">
        <f>SUM(J139:J150)</f>
        <v>-11270.051300000001</v>
      </c>
      <c r="K151" s="26"/>
      <c r="L151" s="32"/>
      <c r="M151" s="24">
        <f>SUM(M139:M150)</f>
        <v>545338.26509999996</v>
      </c>
      <c r="N151" s="25">
        <f>SUM(N139:N150)</f>
        <v>484776.22720000002</v>
      </c>
      <c r="O151" s="25">
        <f>SUM(O139:O150)</f>
        <v>60562.037899999996</v>
      </c>
      <c r="P151" s="26"/>
      <c r="Q151" s="65"/>
    </row>
    <row r="154" spans="2:17" ht="12.75" customHeight="1" x14ac:dyDescent="0.2">
      <c r="B154" s="52" t="s">
        <v>41</v>
      </c>
      <c r="C154" s="45"/>
      <c r="D154" s="45"/>
      <c r="E154" s="45"/>
      <c r="F154" s="53" t="s">
        <v>42</v>
      </c>
      <c r="G154" s="45"/>
      <c r="H154" s="45"/>
      <c r="I154" s="45"/>
      <c r="J154" s="46"/>
    </row>
    <row r="155" spans="2:17" ht="4.5" customHeight="1" x14ac:dyDescent="0.2">
      <c r="B155" s="40"/>
      <c r="C155" s="47"/>
      <c r="D155" s="47"/>
      <c r="E155" s="47"/>
      <c r="F155" s="54"/>
      <c r="G155" s="47"/>
      <c r="H155" s="47"/>
      <c r="I155" s="47"/>
      <c r="J155" s="48"/>
    </row>
    <row r="156" spans="2:17" ht="11.25" customHeight="1" x14ac:dyDescent="0.2">
      <c r="B156" s="39" t="s">
        <v>1</v>
      </c>
      <c r="C156" s="45"/>
      <c r="D156" s="45"/>
      <c r="E156" s="45"/>
      <c r="F156" s="55"/>
      <c r="G156" s="45"/>
      <c r="H156" s="45"/>
      <c r="I156" s="45"/>
      <c r="J156" s="46"/>
    </row>
    <row r="157" spans="2:17" ht="13.5" customHeight="1" x14ac:dyDescent="0.2">
      <c r="B157" s="41" t="s">
        <v>3</v>
      </c>
      <c r="C157" s="47"/>
      <c r="D157" s="47"/>
      <c r="E157" s="47"/>
      <c r="F157" s="56" t="s">
        <v>3</v>
      </c>
      <c r="G157" s="47"/>
      <c r="H157" s="47"/>
      <c r="I157" s="47"/>
      <c r="J157" s="48"/>
    </row>
    <row r="158" spans="2:17" ht="13.5" customHeight="1" x14ac:dyDescent="0.2">
      <c r="B158" s="41" t="s">
        <v>4</v>
      </c>
      <c r="C158" s="47"/>
      <c r="D158" s="47"/>
      <c r="E158" s="47"/>
      <c r="F158" s="56" t="s">
        <v>55</v>
      </c>
      <c r="G158" s="47"/>
      <c r="H158" s="47"/>
      <c r="I158" s="47"/>
      <c r="J158" s="48"/>
    </row>
    <row r="159" spans="2:17" ht="13.5" customHeight="1" x14ac:dyDescent="0.2">
      <c r="B159" s="60" t="s">
        <v>61</v>
      </c>
      <c r="C159" s="47"/>
      <c r="D159" s="47"/>
      <c r="E159" s="47"/>
      <c r="F159" s="61" t="s">
        <v>61</v>
      </c>
      <c r="G159" s="47"/>
      <c r="H159" s="47"/>
      <c r="I159" s="47"/>
      <c r="J159" s="48"/>
    </row>
    <row r="160" spans="2:17" ht="13.5" customHeight="1" x14ac:dyDescent="0.2">
      <c r="B160" s="41" t="s">
        <v>5</v>
      </c>
      <c r="C160" s="47"/>
      <c r="D160" s="47"/>
      <c r="E160" s="47"/>
      <c r="F160" s="61" t="s">
        <v>62</v>
      </c>
      <c r="G160" s="47"/>
      <c r="H160" s="47"/>
      <c r="I160" s="47"/>
      <c r="J160" s="48"/>
    </row>
    <row r="161" spans="2:10" ht="13.5" customHeight="1" x14ac:dyDescent="0.2">
      <c r="B161" s="42" t="s">
        <v>6</v>
      </c>
      <c r="C161" s="49"/>
      <c r="D161" s="49"/>
      <c r="E161" s="49"/>
      <c r="F161" s="57" t="s">
        <v>43</v>
      </c>
      <c r="G161" s="49"/>
      <c r="H161" s="49"/>
      <c r="I161" s="49"/>
      <c r="J161" s="50"/>
    </row>
    <row r="162" spans="2:10" ht="5.25" customHeight="1" x14ac:dyDescent="0.2">
      <c r="B162" s="41"/>
      <c r="C162" s="47"/>
      <c r="D162" s="47"/>
      <c r="E162" s="47"/>
      <c r="F162" s="56"/>
      <c r="G162" s="47"/>
      <c r="H162" s="47"/>
      <c r="I162" s="47"/>
      <c r="J162" s="48"/>
    </row>
    <row r="163" spans="2:10" ht="11.25" customHeight="1" x14ac:dyDescent="0.2">
      <c r="B163" s="39" t="s">
        <v>29</v>
      </c>
      <c r="C163" s="45"/>
      <c r="D163" s="45"/>
      <c r="E163" s="45"/>
      <c r="F163" s="58"/>
      <c r="G163" s="45"/>
      <c r="H163" s="45"/>
      <c r="I163" s="45"/>
      <c r="J163" s="46"/>
    </row>
    <row r="164" spans="2:10" ht="12.75" customHeight="1" x14ac:dyDescent="0.2">
      <c r="B164" s="41" t="s">
        <v>32</v>
      </c>
      <c r="C164" s="47"/>
      <c r="D164" s="47"/>
      <c r="E164" s="47"/>
      <c r="F164" s="56" t="s">
        <v>44</v>
      </c>
      <c r="G164" s="47"/>
      <c r="H164" s="47"/>
      <c r="I164" s="47"/>
      <c r="J164" s="48"/>
    </row>
    <row r="165" spans="2:10" ht="12.75" customHeight="1" x14ac:dyDescent="0.2">
      <c r="B165" s="42" t="s">
        <v>51</v>
      </c>
      <c r="C165" s="49"/>
      <c r="D165" s="49"/>
      <c r="E165" s="49"/>
      <c r="F165" s="57" t="s">
        <v>45</v>
      </c>
      <c r="G165" s="49"/>
      <c r="H165" s="49"/>
      <c r="I165" s="49"/>
      <c r="J165" s="50"/>
    </row>
    <row r="166" spans="2:10" ht="5.25" customHeight="1" x14ac:dyDescent="0.2">
      <c r="B166" s="41"/>
      <c r="C166" s="47"/>
      <c r="D166" s="47"/>
      <c r="E166" s="47"/>
      <c r="F166" s="56"/>
      <c r="G166" s="47"/>
      <c r="H166" s="47"/>
      <c r="I166" s="47"/>
      <c r="J166" s="48"/>
    </row>
    <row r="167" spans="2:10" ht="11.25" customHeight="1" x14ac:dyDescent="0.2">
      <c r="B167" s="39" t="s">
        <v>30</v>
      </c>
      <c r="C167" s="45"/>
      <c r="D167" s="45"/>
      <c r="E167" s="45"/>
      <c r="F167" s="58"/>
      <c r="G167" s="45"/>
      <c r="H167" s="45"/>
      <c r="I167" s="45"/>
      <c r="J167" s="46"/>
    </row>
    <row r="168" spans="2:10" ht="12.75" customHeight="1" x14ac:dyDescent="0.2">
      <c r="B168" s="42" t="s">
        <v>34</v>
      </c>
      <c r="C168" s="49"/>
      <c r="D168" s="49"/>
      <c r="E168" s="49"/>
      <c r="F168" s="57" t="s">
        <v>46</v>
      </c>
      <c r="G168" s="49"/>
      <c r="H168" s="49"/>
      <c r="I168" s="49"/>
      <c r="J168" s="50"/>
    </row>
    <row r="169" spans="2:10" ht="5.25" customHeight="1" x14ac:dyDescent="0.2">
      <c r="B169" s="41"/>
      <c r="C169" s="47"/>
      <c r="D169" s="47"/>
      <c r="E169" s="47"/>
      <c r="F169" s="56"/>
      <c r="G169" s="47"/>
      <c r="H169" s="47"/>
      <c r="I169" s="47"/>
      <c r="J169" s="48"/>
    </row>
    <row r="170" spans="2:10" ht="11.25" customHeight="1" x14ac:dyDescent="0.2">
      <c r="B170" s="39" t="s">
        <v>24</v>
      </c>
      <c r="C170" s="45"/>
      <c r="D170" s="45"/>
      <c r="E170" s="45"/>
      <c r="F170" s="58"/>
      <c r="G170" s="45"/>
      <c r="H170" s="45"/>
      <c r="I170" s="45"/>
      <c r="J170" s="46"/>
    </row>
    <row r="171" spans="2:10" ht="12.75" customHeight="1" x14ac:dyDescent="0.2">
      <c r="B171" s="41" t="s">
        <v>25</v>
      </c>
      <c r="C171" s="47"/>
      <c r="D171" s="47"/>
      <c r="E171" s="47"/>
      <c r="F171" s="56" t="s">
        <v>25</v>
      </c>
      <c r="G171" s="47"/>
      <c r="H171" s="47"/>
      <c r="I171" s="47"/>
      <c r="J171" s="48"/>
    </row>
    <row r="172" spans="2:10" ht="12.75" customHeight="1" x14ac:dyDescent="0.2">
      <c r="B172" s="41" t="s">
        <v>26</v>
      </c>
      <c r="C172" s="47"/>
      <c r="D172" s="47"/>
      <c r="E172" s="47"/>
      <c r="F172" s="56" t="s">
        <v>26</v>
      </c>
      <c r="G172" s="47"/>
      <c r="H172" s="47"/>
      <c r="I172" s="47"/>
      <c r="J172" s="48"/>
    </row>
    <row r="173" spans="2:10" ht="12.75" customHeight="1" x14ac:dyDescent="0.2">
      <c r="B173" s="41" t="s">
        <v>27</v>
      </c>
      <c r="C173" s="47"/>
      <c r="D173" s="47"/>
      <c r="E173" s="47"/>
      <c r="F173" s="56" t="s">
        <v>27</v>
      </c>
      <c r="G173" s="47"/>
      <c r="H173" s="47"/>
      <c r="I173" s="47"/>
      <c r="J173" s="48"/>
    </row>
    <row r="174" spans="2:10" ht="12.75" customHeight="1" x14ac:dyDescent="0.2">
      <c r="B174" s="42" t="s">
        <v>52</v>
      </c>
      <c r="C174" s="49"/>
      <c r="D174" s="49"/>
      <c r="E174" s="49"/>
      <c r="F174" s="57" t="s">
        <v>47</v>
      </c>
      <c r="G174" s="49"/>
      <c r="H174" s="49"/>
      <c r="I174" s="49"/>
      <c r="J174" s="50"/>
    </row>
    <row r="175" spans="2:10" ht="4.5" customHeight="1" x14ac:dyDescent="0.2">
      <c r="B175" s="41"/>
      <c r="C175" s="47"/>
      <c r="D175" s="47"/>
      <c r="E175" s="47"/>
      <c r="F175" s="56"/>
      <c r="G175" s="47"/>
      <c r="H175" s="47"/>
      <c r="I175" s="47"/>
      <c r="J175" s="48"/>
    </row>
    <row r="176" spans="2:10" ht="11.25" customHeight="1" x14ac:dyDescent="0.2">
      <c r="B176" s="39" t="s">
        <v>31</v>
      </c>
      <c r="C176" s="45"/>
      <c r="D176" s="45"/>
      <c r="E176" s="45"/>
      <c r="F176" s="58"/>
      <c r="G176" s="45"/>
      <c r="H176" s="45"/>
      <c r="I176" s="45"/>
      <c r="J176" s="46"/>
    </row>
    <row r="177" spans="2:10" ht="12.75" customHeight="1" x14ac:dyDescent="0.2">
      <c r="B177" s="42" t="s">
        <v>48</v>
      </c>
      <c r="C177" s="49"/>
      <c r="D177" s="49"/>
      <c r="E177" s="49"/>
      <c r="F177" s="57" t="s">
        <v>48</v>
      </c>
      <c r="G177" s="49"/>
      <c r="H177" s="49"/>
      <c r="I177" s="49"/>
      <c r="J177" s="50"/>
    </row>
    <row r="178" spans="2:10" ht="4.5" customHeight="1" x14ac:dyDescent="0.2">
      <c r="B178" s="41"/>
      <c r="C178" s="47"/>
      <c r="D178" s="47"/>
      <c r="E178" s="47"/>
      <c r="F178" s="56"/>
      <c r="G178" s="47"/>
      <c r="H178" s="47"/>
      <c r="I178" s="47"/>
      <c r="J178" s="48"/>
    </row>
    <row r="179" spans="2:10" ht="11.25" customHeight="1" x14ac:dyDescent="0.2">
      <c r="B179" s="39" t="s">
        <v>36</v>
      </c>
      <c r="C179" s="45"/>
      <c r="D179" s="45"/>
      <c r="E179" s="45"/>
      <c r="F179" s="58"/>
      <c r="G179" s="45"/>
      <c r="H179" s="45"/>
      <c r="I179" s="45"/>
      <c r="J179" s="46"/>
    </row>
    <row r="180" spans="2:10" ht="12.75" customHeight="1" x14ac:dyDescent="0.2">
      <c r="B180" s="42" t="s">
        <v>38</v>
      </c>
      <c r="C180" s="49"/>
      <c r="D180" s="49"/>
      <c r="E180" s="49"/>
      <c r="F180" s="57" t="s">
        <v>49</v>
      </c>
      <c r="G180" s="49"/>
      <c r="H180" s="49"/>
      <c r="I180" s="49"/>
      <c r="J180" s="50"/>
    </row>
    <row r="181" spans="2:10" ht="4.5" customHeight="1" x14ac:dyDescent="0.2">
      <c r="B181" s="41"/>
      <c r="C181" s="47"/>
      <c r="D181" s="47"/>
      <c r="E181" s="47"/>
      <c r="F181" s="56"/>
      <c r="G181" s="47"/>
      <c r="H181" s="47"/>
      <c r="I181" s="47"/>
      <c r="J181" s="48"/>
    </row>
    <row r="182" spans="2:10" ht="12.75" customHeight="1" x14ac:dyDescent="0.2">
      <c r="B182" s="43" t="s">
        <v>53</v>
      </c>
      <c r="C182" s="45"/>
      <c r="D182" s="45"/>
      <c r="E182" s="45"/>
      <c r="F182" s="58" t="s">
        <v>50</v>
      </c>
      <c r="G182" s="45"/>
      <c r="H182" s="45"/>
      <c r="I182" s="45"/>
      <c r="J182" s="46"/>
    </row>
    <row r="183" spans="2:10" ht="12" customHeight="1" x14ac:dyDescent="0.15">
      <c r="B183" s="44" t="s">
        <v>54</v>
      </c>
      <c r="C183" s="45"/>
      <c r="D183" s="45"/>
      <c r="E183" s="45"/>
      <c r="F183" s="44" t="s">
        <v>56</v>
      </c>
      <c r="G183" s="45"/>
      <c r="H183" s="45"/>
      <c r="I183" s="45"/>
      <c r="J183" s="46"/>
    </row>
    <row r="184" spans="2:10" ht="11.25" customHeight="1" x14ac:dyDescent="0.15">
      <c r="B184" s="51"/>
      <c r="C184" s="49"/>
      <c r="D184" s="49"/>
      <c r="E184" s="49"/>
      <c r="F184" s="59" t="s">
        <v>57</v>
      </c>
      <c r="G184" s="49"/>
      <c r="H184" s="49"/>
      <c r="I184" s="49"/>
      <c r="J184" s="50"/>
    </row>
  </sheetData>
  <mergeCells count="31">
    <mergeCell ref="C119:F119"/>
    <mergeCell ref="H119:K119"/>
    <mergeCell ref="M119:P119"/>
    <mergeCell ref="R119:U119"/>
    <mergeCell ref="C137:F137"/>
    <mergeCell ref="H137:K137"/>
    <mergeCell ref="M137:P137"/>
    <mergeCell ref="C83:F83"/>
    <mergeCell ref="H83:K83"/>
    <mergeCell ref="M83:P83"/>
    <mergeCell ref="R83:U83"/>
    <mergeCell ref="C101:F101"/>
    <mergeCell ref="H101:K101"/>
    <mergeCell ref="M101:P101"/>
    <mergeCell ref="R101:U101"/>
    <mergeCell ref="C60:F60"/>
    <mergeCell ref="M60:P60"/>
    <mergeCell ref="R60:U60"/>
    <mergeCell ref="R24:U24"/>
    <mergeCell ref="C42:F42"/>
    <mergeCell ref="H60:K60"/>
    <mergeCell ref="H42:K42"/>
    <mergeCell ref="M42:P42"/>
    <mergeCell ref="R42:U42"/>
    <mergeCell ref="C24:F24"/>
    <mergeCell ref="H24:K24"/>
    <mergeCell ref="R6:U6"/>
    <mergeCell ref="M24:P24"/>
    <mergeCell ref="C6:F6"/>
    <mergeCell ref="H6:K6"/>
    <mergeCell ref="M6:P6"/>
  </mergeCells>
  <phoneticPr fontId="1" type="noConversion"/>
  <conditionalFormatting sqref="B75">
    <cfRule type="cellIs" dxfId="13" priority="49" stopIfTrue="1" operator="lessThan">
      <formula>0</formula>
    </cfRule>
  </conditionalFormatting>
  <conditionalFormatting sqref="C8:D14 F8:I14 K8:N14 P8:S14 U8:U14">
    <cfRule type="cellIs" dxfId="12" priority="88" stopIfTrue="1" operator="lessThan">
      <formula>0</formula>
    </cfRule>
  </conditionalFormatting>
  <conditionalFormatting sqref="C26:D32 F26:I32 K26:N32 P26:S32 U26:U32">
    <cfRule type="cellIs" dxfId="11" priority="80" stopIfTrue="1" operator="lessThan">
      <formula>0</formula>
    </cfRule>
  </conditionalFormatting>
  <conditionalFormatting sqref="C44:D50 F44:I50 K44:N50 P44:S50 U44:U50">
    <cfRule type="cellIs" dxfId="10" priority="66" stopIfTrue="1" operator="lessThan">
      <formula>0</formula>
    </cfRule>
  </conditionalFormatting>
  <conditionalFormatting sqref="C62:D75 F62:F75">
    <cfRule type="cellIs" dxfId="9" priority="58" stopIfTrue="1" operator="lessThan">
      <formula>0</formula>
    </cfRule>
  </conditionalFormatting>
  <conditionalFormatting sqref="C85:D91 F85:I91 K85:N91 P85:S91 U85:U91">
    <cfRule type="cellIs" dxfId="8" priority="32" stopIfTrue="1" operator="lessThan">
      <formula>0</formula>
    </cfRule>
  </conditionalFormatting>
  <conditionalFormatting sqref="C103:D109 F103:I109 K103:N109 P103:S109 U103:U109">
    <cfRule type="cellIs" dxfId="7" priority="24" stopIfTrue="1" operator="lessThan">
      <formula>0</formula>
    </cfRule>
  </conditionalFormatting>
  <conditionalFormatting sqref="C121:D127 F121:I127 K121:N127 P121:S127 U121:U127">
    <cfRule type="cellIs" dxfId="6" priority="17" stopIfTrue="1" operator="lessThan">
      <formula>0</formula>
    </cfRule>
  </conditionalFormatting>
  <conditionalFormatting sqref="C139:D151 F139:F151">
    <cfRule type="cellIs" dxfId="5" priority="9" stopIfTrue="1" operator="lessThan">
      <formula>0</formula>
    </cfRule>
  </conditionalFormatting>
  <conditionalFormatting sqref="C21:N21 N23:Q23 C40:L41 R41 V44:V56 M74:N75 P74:P75">
    <cfRule type="cellIs" dxfId="4" priority="141" stopIfTrue="1" operator="lessThan">
      <formula>0</formula>
    </cfRule>
  </conditionalFormatting>
  <conditionalFormatting sqref="C98:N98 N100:Q100 C117:L118 R118 Q139:Q151 M151:N151 P151">
    <cfRule type="cellIs" dxfId="3" priority="48" stopIfTrue="1" operator="lessThan">
      <formula>0</formula>
    </cfRule>
  </conditionalFormatting>
  <conditionalFormatting sqref="H62:I75 K62:K75">
    <cfRule type="cellIs" dxfId="2" priority="50" stopIfTrue="1" operator="lessThan">
      <formula>0</formula>
    </cfRule>
  </conditionalFormatting>
  <conditionalFormatting sqref="H139:I151 K139:K151">
    <cfRule type="cellIs" dxfId="1" priority="1" stopIfTrue="1" operator="lessThan">
      <formula>0</formula>
    </cfRule>
  </conditionalFormatting>
  <conditionalFormatting sqref="Q62:S75 U62:U75">
    <cfRule type="cellIs" dxfId="0" priority="114" stopIfTrue="1" operator="lessThan">
      <formula>0</formula>
    </cfRule>
  </conditionalFormatting>
  <pageMargins left="0.98425196850393704" right="0.31496062992125984" top="0.78740157480314965" bottom="0.59055118110236227" header="0.19685039370078741" footer="0.23622047244094491"/>
  <pageSetup paperSize="9" scale="53" orientation="landscape" r:id="rId1"/>
  <headerFooter alignWithMargins="0">
    <oddHeader>&amp;C&amp;G</oddHeader>
  </headerFooter>
  <rowBreaks count="2" manualBreakCount="2">
    <brk id="78" max="22" man="1"/>
    <brk id="151" max="22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07566f-1f79-4f5d-83a9-e2ecf0037801" xsi:nil="true"/>
    <lcf76f155ced4ddcb4097134ff3c332f xmlns="4d81acc2-f705-4b52-a6f2-f401f3ddbbb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7394BF9B68A9D4DB65815DA5DFDBDB2" ma:contentTypeVersion="18" ma:contentTypeDescription="Skapa ett nytt dokument." ma:contentTypeScope="" ma:versionID="e23774cd43884b3c339660b3233ecae2">
  <xsd:schema xmlns:xsd="http://www.w3.org/2001/XMLSchema" xmlns:xs="http://www.w3.org/2001/XMLSchema" xmlns:p="http://schemas.microsoft.com/office/2006/metadata/properties" xmlns:ns2="4d81acc2-f705-4b52-a6f2-f401f3ddbbbe" xmlns:ns3="4607566f-1f79-4f5d-83a9-e2ecf0037801" targetNamespace="http://schemas.microsoft.com/office/2006/metadata/properties" ma:root="true" ma:fieldsID="df1481d873fee572288228582ce40757" ns2:_="" ns3:_="">
    <xsd:import namespace="4d81acc2-f705-4b52-a6f2-f401f3ddbbbe"/>
    <xsd:import namespace="4607566f-1f79-4f5d-83a9-e2ecf00378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81acc2-f705-4b52-a6f2-f401f3ddbb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0136b68f-6cad-4777-ae5b-b41c7d92e7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07566f-1f79-4f5d-83a9-e2ecf003780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1d076ce-eea9-4f86-8a79-f1babfa30dc6}" ma:internalName="TaxCatchAll" ma:showField="CatchAllData" ma:web="4607566f-1f79-4f5d-83a9-e2ecf00378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32ED3B-80A5-40B9-91D2-BE27D98AFC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7FBCE2-3B8A-4F81-8229-3C1614770956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4607566f-1f79-4f5d-83a9-e2ecf0037801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4d81acc2-f705-4b52-a6f2-f401f3ddbbb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10A1CF5-ECC5-4B1C-9244-12F812BFB3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81acc2-f705-4b52-a6f2-f401f3ddbbbe"/>
    <ds:schemaRef ds:uri="4607566f-1f79-4f5d-83a9-e2ecf00378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Aktiefonder 2026</vt:lpstr>
      <vt:lpstr>'Aktiefonder 2026'!Utskriftsområde</vt:lpstr>
    </vt:vector>
  </TitlesOfParts>
  <Company>DGC Systems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fonfrehar</dc:creator>
  <cp:lastModifiedBy>Fredrik Pettersson</cp:lastModifiedBy>
  <cp:lastPrinted>2026-08-10T14:51:03Z</cp:lastPrinted>
  <dcterms:created xsi:type="dcterms:W3CDTF">2010-02-10T19:23:47Z</dcterms:created>
  <dcterms:modified xsi:type="dcterms:W3CDTF">2026-08-10T14:53:14Z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0x010100B7394BF9B68A9D4DB65815DA5DFDBDB2</vt:lpwstr>
  </property>
  <property fmtid="{D5CDD505-2E9C-101B-9397-08002B2CF9AE}" pid="3" name="Order">
    <vt:r8>3469800</vt:r8>
  </property>
  <property fmtid="{D5CDD505-2E9C-101B-9397-08002B2CF9AE}" pid="4" name="MediaServiceImageTags">
    <vt:lpwstr/>
  </property>
</Properties>
</file>