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72" documentId="8_{3FB23144-9DB0-4066-8B11-879EA039CB1C}" xr6:coauthVersionLast="47" xr6:coauthVersionMax="47" xr10:uidLastSave="{731FB658-D9CA-4E5B-8EBA-6ADC15ACE269}"/>
  <bookViews>
    <workbookView xWindow="2385" yWindow="1530" windowWidth="27105" windowHeight="17385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<sst xmlns="http://schemas.openxmlformats.org/spreadsheetml/2006/main" count="191" uniqueCount="33">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</sst>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104597.14</v>
      </c>
      <c r="C11" s="51">
        <v>96539.453099999999</v>
      </c>
      <c r="D11" s="51">
        <v>8057.6869000000006</v>
      </c>
      <c r="E11" s="57">
        <v>6164255.2104000002</v>
      </c>
      <c r="F11" s="56">
        <v>12171.51</v>
      </c>
      <c r="G11" s="51">
        <v>13725.4329</v>
      </c>
      <c r="H11" s="51">
        <v>-1553.9228999999996</v>
      </c>
      <c r="I11" s="57">
        <v>1676169.246</v>
      </c>
      <c r="J11" s="56">
        <v>17125.111700000001</v>
      </c>
      <c r="K11" s="51">
        <v>12975.3266</v>
      </c>
      <c r="L11" s="51">
        <v>4149.785100000001</v>
      </c>
      <c r="M11" s="57">
        <v>790061.93119999999</v>
      </c>
      <c r="P11" s="60"/>
      <c r="Q11" s="60"/>
      <c r="R11" s="60"/>
      <c r="S11" s="60"/>
    </row>
    <row r="12" spans="1:22" x14ac:dyDescent="0.15">
      <c r="A12" s="15" t="s">
        <v>9</v>
      </c>
      <c r="B12" s="56">
        <v>90125.664300000004</v>
      </c>
      <c r="C12" s="51">
        <v>108514.9081</v>
      </c>
      <c r="D12" s="51">
        <v>-18389.243799999997</v>
      </c>
      <c r="E12" s="57">
        <v>5865632.2314999998</v>
      </c>
      <c r="F12" s="56">
        <v>14097.025299999999</v>
      </c>
      <c r="G12" s="51">
        <v>14919.406199999999</v>
      </c>
      <c r="H12" s="51">
        <v>-822.38090000000011</v>
      </c>
      <c r="I12" s="57">
        <v>1622123.5717</v>
      </c>
      <c r="J12" s="56">
        <v>21171.0589</v>
      </c>
      <c r="K12" s="51">
        <v>17101.047900000001</v>
      </c>
      <c r="L12" s="51">
        <v>4070.0109999999986</v>
      </c>
      <c r="M12" s="57">
        <v>789532.19579999999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78147.755900000004</v>
      </c>
      <c r="C13" s="51">
        <v>67294.622099999993</v>
      </c>
      <c r="D13" s="51">
        <v>10853.133800000011</v>
      </c>
      <c r="E13" s="57">
        <v>6327254.4552999996</v>
      </c>
      <c r="F13" s="56">
        <v>11887.220300000001</v>
      </c>
      <c r="G13" s="51">
        <v>13613.2925</v>
      </c>
      <c r="H13" s="51">
        <v>-1726.0721999999987</v>
      </c>
      <c r="I13" s="57">
        <v>1708534.3500999999</v>
      </c>
      <c r="J13" s="56">
        <v>20819.388500000001</v>
      </c>
      <c r="K13" s="51">
        <v>12349.713</v>
      </c>
      <c r="L13" s="51">
        <v>8469.6755000000012</v>
      </c>
      <c r="M13" s="57">
        <v>803080.15190000006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87136.601599999995</v>
      </c>
      <c r="C14" s="51">
        <v>76648.487200000003</v>
      </c>
      <c r="D14" s="51">
        <v>10488.114399999991</v>
      </c>
      <c r="E14" s="58">
        <v>6669827.1320000002</v>
      </c>
      <c r="F14" s="56">
        <v>13285.892599999999</v>
      </c>
      <c r="G14" s="51">
        <v>12322.345499999999</v>
      </c>
      <c r="H14" s="51">
        <v>963.54709999999977</v>
      </c>
      <c r="I14" s="58">
        <v>1770319.0381</v>
      </c>
      <c r="J14" s="56">
        <v>27195.701300000001</v>
      </c>
      <c r="K14" s="51">
        <v>15279.132100000001</v>
      </c>
      <c r="L14" s="51">
        <v>11916.5692</v>
      </c>
      <c r="M14" s="58">
        <v>821340.26659999997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94087.505300000004</v>
      </c>
      <c r="C15" s="51">
        <v>84535.493000000002</v>
      </c>
      <c r="D15" s="51">
        <v>9552.0123000000021</v>
      </c>
      <c r="E15" s="57">
        <v>6915832.9677999998</v>
      </c>
      <c r="F15" s="56">
        <v>36114.830099999999</v>
      </c>
      <c r="G15" s="51">
        <v>36466.7428</v>
      </c>
      <c r="H15" s="51">
        <v>-351.91270000000077</v>
      </c>
      <c r="I15" s="57">
        <v>1815606.3672</v>
      </c>
      <c r="J15" s="56">
        <v>29895.037199999999</v>
      </c>
      <c r="K15" s="51">
        <v>25448.380799999999</v>
      </c>
      <c r="L15" s="51">
        <v>4446.6563999999998</v>
      </c>
      <c r="M15" s="57">
        <v>830630.44790000003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563114.99529999995</v>
      </c>
      <c r="C22" s="28">
        <f t="shared" si="0"/>
        <v>547952.65560000006</v>
      </c>
      <c r="D22" s="28">
        <f>SUM(D10:D21)</f>
        <v>15162.339700000011</v>
      </c>
      <c r="E22" s="29"/>
      <c r="F22" s="27">
        <f t="shared" si="0"/>
        <v>99717.151700000002</v>
      </c>
      <c r="G22" s="28">
        <f t="shared" si="0"/>
        <v>106588.9455</v>
      </c>
      <c r="H22" s="28">
        <f t="shared" si="0"/>
        <v>-6871.7937999999995</v>
      </c>
      <c r="I22" s="29"/>
      <c r="J22" s="27">
        <f t="shared" si="0"/>
        <v>134204.19500000001</v>
      </c>
      <c r="K22" s="28">
        <f t="shared" si="0"/>
        <v>95263.391000000003</v>
      </c>
      <c r="L22" s="28">
        <f>SUM(L10:L21)</f>
        <v>38940.804000000004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12690.3079</v>
      </c>
      <c r="C27" s="51">
        <v>13691.481299999999</v>
      </c>
      <c r="D27" s="51">
        <v>-1001.1733999999997</v>
      </c>
      <c r="E27" s="57">
        <v>343656.61190000002</v>
      </c>
      <c r="F27" s="56">
        <v>771.1644</v>
      </c>
      <c r="G27" s="51">
        <v>501.2149</v>
      </c>
      <c r="H27" s="51">
        <v>269.9495</v>
      </c>
      <c r="I27" s="57">
        <v>38211.614099999999</v>
      </c>
      <c r="J27" s="56">
        <v>566.25729999999999</v>
      </c>
      <c r="K27" s="51">
        <v>221.4607</v>
      </c>
      <c r="L27" s="51">
        <v>344.79660000000001</v>
      </c>
      <c r="M27" s="57">
        <v>55653.631999999998</v>
      </c>
      <c r="N27" s="35">
        <f t="shared" ref="N27:N37" si="2">B11+F11+J11+B27+F27+J27</f>
        <v>147921.49129999999</v>
      </c>
      <c r="O27" s="36">
        <f t="shared" si="1"/>
        <v>137654.3695</v>
      </c>
      <c r="P27" s="36">
        <f t="shared" ref="P27:P37" si="3">+N27-O27</f>
        <v>10267.121799999994</v>
      </c>
      <c r="Q27" s="37">
        <f t="shared" ref="Q27:Q37" si="4">E11+I11+M11+E27+I27+M27</f>
        <v>9068008.2456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18409.456699999999</v>
      </c>
      <c r="C28" s="51">
        <v>14706.0059</v>
      </c>
      <c r="D28" s="51">
        <v>3703.4507999999987</v>
      </c>
      <c r="E28" s="57">
        <v>347335.84360000002</v>
      </c>
      <c r="F28" s="56">
        <v>647.822</v>
      </c>
      <c r="G28" s="51">
        <v>641.28589999999997</v>
      </c>
      <c r="H28" s="51">
        <v>6.5361000000000331</v>
      </c>
      <c r="I28" s="57">
        <v>37519.404699999999</v>
      </c>
      <c r="J28" s="56">
        <v>595.69370000000004</v>
      </c>
      <c r="K28" s="51">
        <v>165.2542</v>
      </c>
      <c r="L28" s="51">
        <v>430.43950000000007</v>
      </c>
      <c r="M28" s="57">
        <v>55479.409899999999</v>
      </c>
      <c r="N28" s="35">
        <f t="shared" si="2"/>
        <v>145046.72089999999</v>
      </c>
      <c r="O28" s="36">
        <f t="shared" si="1"/>
        <v>156047.90819999998</v>
      </c>
      <c r="P28" s="36">
        <f t="shared" si="3"/>
        <v>-11001.187299999991</v>
      </c>
      <c r="Q28" s="37">
        <f t="shared" si="4"/>
        <v>8717622.6571999993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13316.844300000001</v>
      </c>
      <c r="C29" s="51">
        <v>11941.690399999999</v>
      </c>
      <c r="D29" s="51">
        <v>1375.1539000000012</v>
      </c>
      <c r="E29" s="57">
        <v>349112.58439999999</v>
      </c>
      <c r="F29" s="56">
        <v>608.84249999999997</v>
      </c>
      <c r="G29" s="51">
        <v>549.68589999999995</v>
      </c>
      <c r="H29" s="51">
        <v>59.156600000000026</v>
      </c>
      <c r="I29" s="57">
        <v>37967.850299999998</v>
      </c>
      <c r="J29" s="56">
        <v>1674.366</v>
      </c>
      <c r="K29" s="51">
        <v>627.17920000000004</v>
      </c>
      <c r="L29" s="51">
        <v>1047.1867999999999</v>
      </c>
      <c r="M29" s="57">
        <v>57247.1446</v>
      </c>
      <c r="N29" s="35">
        <f t="shared" si="2"/>
        <v>126454.4175</v>
      </c>
      <c r="O29" s="36">
        <f t="shared" si="1"/>
        <v>106376.18309999999</v>
      </c>
      <c r="P29" s="36">
        <f t="shared" si="3"/>
        <v>20078.234400000001</v>
      </c>
      <c r="Q29" s="37">
        <f t="shared" si="4"/>
        <v>9283196.5365999993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13645.0268</v>
      </c>
      <c r="C30" s="51">
        <v>11838.882900000001</v>
      </c>
      <c r="D30" s="51">
        <v>1806.1438999999991</v>
      </c>
      <c r="E30" s="58">
        <v>351257.08720000001</v>
      </c>
      <c r="F30" s="56">
        <v>411.36810000000003</v>
      </c>
      <c r="G30" s="51">
        <v>477.85770000000002</v>
      </c>
      <c r="H30" s="51">
        <v>-66.489599999999996</v>
      </c>
      <c r="I30" s="58">
        <v>38864.633900000001</v>
      </c>
      <c r="J30" s="56">
        <v>1786.0958000000001</v>
      </c>
      <c r="K30" s="51">
        <v>81.2791</v>
      </c>
      <c r="L30" s="51">
        <v>1704.8167000000001</v>
      </c>
      <c r="M30" s="58">
        <v>58612.291700000002</v>
      </c>
      <c r="N30" s="35">
        <f t="shared" si="2"/>
        <v>143460.6862</v>
      </c>
      <c r="O30" s="36">
        <f t="shared" si="1"/>
        <v>116647.98449999999</v>
      </c>
      <c r="P30" s="36">
        <f t="shared" si="3"/>
        <v>26812.701700000005</v>
      </c>
      <c r="Q30" s="38">
        <f>E14+I14+M14+E30+I30+M30</f>
        <v>9710220.4495000001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18312.744200000001</v>
      </c>
      <c r="C31" s="51">
        <v>12498.4079</v>
      </c>
      <c r="D31" s="51">
        <v>5814.3363000000008</v>
      </c>
      <c r="E31" s="57">
        <v>358716.38540000003</v>
      </c>
      <c r="F31" s="56">
        <v>660.01969999999994</v>
      </c>
      <c r="G31" s="51">
        <v>4381.4494999999997</v>
      </c>
      <c r="H31" s="51">
        <v>-3721.4297999999999</v>
      </c>
      <c r="I31" s="57">
        <v>35928.385300000002</v>
      </c>
      <c r="J31" s="56">
        <v>768.76120000000003</v>
      </c>
      <c r="K31" s="51">
        <v>91.955100000000002</v>
      </c>
      <c r="L31" s="51">
        <v>676.80610000000001</v>
      </c>
      <c r="M31" s="57">
        <v>59234.315499999997</v>
      </c>
      <c r="N31" s="35">
        <f t="shared" si="2"/>
        <v>179838.89770000003</v>
      </c>
      <c r="O31" s="36">
        <f t="shared" si="1"/>
        <v>163422.42909999998</v>
      </c>
      <c r="P31" s="36">
        <f t="shared" si="3"/>
        <v>16416.468600000051</v>
      </c>
      <c r="Q31" s="37">
        <f t="shared" si="4"/>
        <v>10015948.869099999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99167.541899999997</v>
      </c>
      <c r="C38" s="28">
        <f t="shared" si="5"/>
        <v>80949.381000000008</v>
      </c>
      <c r="D38" s="28">
        <f t="shared" si="5"/>
        <v>18218.160900000003</v>
      </c>
      <c r="E38" s="29"/>
      <c r="F38" s="27">
        <f t="shared" ref="F38:K38" si="6">SUM(F26:F37)</f>
        <v>4104.6307000000006</v>
      </c>
      <c r="G38" s="28">
        <f t="shared" si="6"/>
        <v>7208.3514999999998</v>
      </c>
      <c r="H38" s="28">
        <f t="shared" si="6"/>
        <v>-3103.7208000000001</v>
      </c>
      <c r="I38" s="29"/>
      <c r="J38" s="27">
        <f t="shared" si="6"/>
        <v>5984.3941999999997</v>
      </c>
      <c r="K38" s="27">
        <f t="shared" si="6"/>
        <v>1302.2986999999998</v>
      </c>
      <c r="L38" s="28">
        <f>SUM(L26:L37)</f>
        <v>4682.0955000000004</v>
      </c>
      <c r="M38" s="29"/>
      <c r="N38" s="27">
        <f>SUM(N26:N37)</f>
        <v>906292.90880000009</v>
      </c>
      <c r="O38" s="27">
        <f>SUM(O26:O37)</f>
        <v>839265.0233</v>
      </c>
      <c r="P38" s="28">
        <f>SUM(P26:P37)</f>
        <v>67027.885500000077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3105.0603000000001</v>
      </c>
      <c r="C44" s="63">
        <v>3039.8528999999999</v>
      </c>
      <c r="D44" s="51">
        <v>65.207400000000234</v>
      </c>
      <c r="E44" s="63">
        <v>787279.57429999998</v>
      </c>
      <c r="F44" s="64">
        <v>6766.6728999999996</v>
      </c>
      <c r="G44" s="63">
        <v>4135.7667000000001</v>
      </c>
      <c r="H44" s="51">
        <v>2630.9061999999994</v>
      </c>
      <c r="I44" s="63">
        <v>247200.52439999999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3586.1628000000001</v>
      </c>
      <c r="C45" s="63">
        <v>2891.556</v>
      </c>
      <c r="D45" s="51">
        <v>694.60680000000002</v>
      </c>
      <c r="E45" s="63">
        <v>752549.78910000005</v>
      </c>
      <c r="F45" s="64">
        <v>6563.5075999999999</v>
      </c>
      <c r="G45" s="63">
        <v>10020.669900000001</v>
      </c>
      <c r="H45" s="51">
        <v>-3457.1623000000009</v>
      </c>
      <c r="I45" s="63">
        <v>248170.87220000001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3816.5659000000001</v>
      </c>
      <c r="C46" s="63">
        <v>2610.0511000000001</v>
      </c>
      <c r="D46" s="51">
        <v>1206.5147999999999</v>
      </c>
      <c r="E46" s="63">
        <v>804069.26850000001</v>
      </c>
      <c r="F46" s="64">
        <v>9397.1052999999993</v>
      </c>
      <c r="G46" s="63">
        <v>5318.4561999999996</v>
      </c>
      <c r="H46" s="51">
        <v>4078.6490999999996</v>
      </c>
      <c r="I46" s="63">
        <v>254517.4883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4483.3446999999996</v>
      </c>
      <c r="C47" s="63">
        <v>2788.5353</v>
      </c>
      <c r="D47" s="51">
        <v>1694.8093999999996</v>
      </c>
      <c r="E47" s="63">
        <v>835835.04249999998</v>
      </c>
      <c r="F47" s="64">
        <v>13680.8609</v>
      </c>
      <c r="G47" s="63">
        <v>9339.9583999999995</v>
      </c>
      <c r="H47" s="51">
        <v>4340.9025000000001</v>
      </c>
      <c r="I47" s="63">
        <v>260495.8364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3444.1932999999999</v>
      </c>
      <c r="C48" s="63">
        <v>2746.2651000000001</v>
      </c>
      <c r="D48" s="51">
        <v>697.92819999999983</v>
      </c>
      <c r="E48" s="63">
        <v>860932.04740000004</v>
      </c>
      <c r="F48" s="64">
        <v>10626.534799999999</v>
      </c>
      <c r="G48" s="63">
        <v>6568.6244999999999</v>
      </c>
      <c r="H48" s="51">
        <v>4057.9102999999996</v>
      </c>
      <c r="I48" s="63">
        <v>266164.25550000003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21658.923599999998</v>
      </c>
      <c r="C55" s="27">
        <f t="shared" si="7"/>
        <v>18020.975699999999</v>
      </c>
      <c r="D55" s="69">
        <f t="shared" si="7"/>
        <v>3637.9478999999997</v>
      </c>
      <c r="E55" s="27"/>
      <c r="F55" s="27">
        <f t="shared" si="7"/>
        <v>53939.180700000004</v>
      </c>
      <c r="G55" s="27">
        <f t="shared" si="7"/>
        <v>40437.326800000003</v>
      </c>
      <c r="H55" s="27">
        <f t="shared" si="7"/>
        <v>13501.853899999998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82942.467999999993</v>
      </c>
      <c r="C67" s="51">
        <v>71550.516300000003</v>
      </c>
      <c r="D67" s="51">
        <v>11391.951699999991</v>
      </c>
      <c r="E67" s="57">
        <v>3891780.6198</v>
      </c>
      <c r="F67" s="56">
        <v>11762.4751</v>
      </c>
      <c r="G67" s="51">
        <v>12388.01</v>
      </c>
      <c r="H67" s="51">
        <v>-625.53490000000056</v>
      </c>
      <c r="I67" s="57">
        <v>1221095.7611</v>
      </c>
      <c r="J67" s="56">
        <v>16223.248100000001</v>
      </c>
      <c r="K67" s="51">
        <v>12745.716700000001</v>
      </c>
      <c r="L67" s="51">
        <v>3477.5313999999998</v>
      </c>
      <c r="M67" s="57">
        <v>605353.63280000002</v>
      </c>
    </row>
    <row r="68" spans="1:17" x14ac:dyDescent="0.15">
      <c r="A68" s="15" t="s">
        <v>9</v>
      </c>
      <c r="B68" s="56">
        <v>82910.915900000007</v>
      </c>
      <c r="C68" s="51">
        <v>91338.623399999997</v>
      </c>
      <c r="D68" s="51">
        <v>-8427.7074999999895</v>
      </c>
      <c r="E68" s="57">
        <v>3698173.5224000001</v>
      </c>
      <c r="F68" s="56">
        <v>12266.9761</v>
      </c>
      <c r="G68" s="51">
        <v>13799.693600000001</v>
      </c>
      <c r="H68" s="51">
        <v>-1532.7175000000007</v>
      </c>
      <c r="I68" s="57">
        <v>1182728.2150999999</v>
      </c>
      <c r="J68" s="56">
        <v>16178.9103</v>
      </c>
      <c r="K68" s="51">
        <v>16880.889899999998</v>
      </c>
      <c r="L68" s="51">
        <v>-701.97959999999875</v>
      </c>
      <c r="M68" s="57">
        <v>603053.16260000004</v>
      </c>
    </row>
    <row r="69" spans="1:17" x14ac:dyDescent="0.15">
      <c r="A69" s="15" t="s">
        <v>10</v>
      </c>
      <c r="B69" s="56">
        <v>69668.712299999999</v>
      </c>
      <c r="C69" s="51">
        <v>56301.454299999998</v>
      </c>
      <c r="D69" s="51">
        <v>13367.258000000002</v>
      </c>
      <c r="E69" s="57">
        <v>3975803.0443000002</v>
      </c>
      <c r="F69" s="56">
        <v>11601.2729</v>
      </c>
      <c r="G69" s="51">
        <v>11332.7916</v>
      </c>
      <c r="H69" s="51">
        <v>268.48129999999946</v>
      </c>
      <c r="I69" s="57">
        <v>1246641.9058999999</v>
      </c>
      <c r="J69" s="56">
        <v>18382.720399999998</v>
      </c>
      <c r="K69" s="51">
        <v>12087.2245</v>
      </c>
      <c r="L69" s="51">
        <v>6295.4958999999981</v>
      </c>
      <c r="M69" s="57">
        <v>613561.15460000001</v>
      </c>
    </row>
    <row r="70" spans="1:17" x14ac:dyDescent="0.15">
      <c r="A70" s="15" t="s">
        <v>11</v>
      </c>
      <c r="B70" s="56">
        <v>77897.940400000007</v>
      </c>
      <c r="C70" s="51">
        <v>64953.166599999997</v>
      </c>
      <c r="D70" s="51">
        <v>12944.77380000001</v>
      </c>
      <c r="E70" s="58">
        <v>4176122.3665</v>
      </c>
      <c r="F70" s="56">
        <v>11231.455400000001</v>
      </c>
      <c r="G70" s="51">
        <v>11002.784</v>
      </c>
      <c r="H70" s="51">
        <v>228.67140000000109</v>
      </c>
      <c r="I70" s="58">
        <v>1291253.4044999999</v>
      </c>
      <c r="J70" s="56">
        <v>22617.263200000001</v>
      </c>
      <c r="K70" s="51">
        <v>15082.3824</v>
      </c>
      <c r="L70" s="51">
        <v>7534.8808000000008</v>
      </c>
      <c r="M70" s="58">
        <v>625597.19850000006</v>
      </c>
    </row>
    <row r="71" spans="1:17" x14ac:dyDescent="0.15">
      <c r="A71" s="15" t="s">
        <v>12</v>
      </c>
      <c r="B71" s="56">
        <v>85573.148199999996</v>
      </c>
      <c r="C71" s="51">
        <v>71254.739700000006</v>
      </c>
      <c r="D71" s="51">
        <v>14318.40849999999</v>
      </c>
      <c r="E71" s="57">
        <v>4326913.2736999998</v>
      </c>
      <c r="F71" s="56">
        <v>35758.671300000002</v>
      </c>
      <c r="G71" s="51">
        <v>35362.458299999998</v>
      </c>
      <c r="H71" s="51">
        <v>396.21300000000338</v>
      </c>
      <c r="I71" s="57">
        <v>1322348.5305000001</v>
      </c>
      <c r="J71" s="56">
        <v>26849.085299999999</v>
      </c>
      <c r="K71" s="51">
        <v>25279.1433</v>
      </c>
      <c r="L71" s="51">
        <v>1569.9419999999991</v>
      </c>
      <c r="M71" s="57">
        <v>630894.06779999996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480395.18210000003</v>
      </c>
      <c r="C78" s="28">
        <f t="shared" si="8"/>
        <v>437339.38919999998</v>
      </c>
      <c r="D78" s="28">
        <f t="shared" si="8"/>
        <v>43055.7929</v>
      </c>
      <c r="E78" s="29"/>
      <c r="F78" s="27">
        <f t="shared" ref="F78:H78" si="9">SUM(F66:F77)</f>
        <v>94501.346699999995</v>
      </c>
      <c r="G78" s="28">
        <f t="shared" si="9"/>
        <v>97834.6103</v>
      </c>
      <c r="H78" s="28">
        <f t="shared" si="9"/>
        <v>-3333.2635999999966</v>
      </c>
      <c r="I78" s="29"/>
      <c r="J78" s="27">
        <f t="shared" ref="J78:L78" si="10">SUM(J66:J77)</f>
        <v>115399.3377</v>
      </c>
      <c r="K78" s="28">
        <f t="shared" si="10"/>
        <v>93813.910699999993</v>
      </c>
      <c r="L78" s="28">
        <f t="shared" si="10"/>
        <v>21585.427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12428.5039</v>
      </c>
      <c r="C83" s="51">
        <v>13343.746499999999</v>
      </c>
      <c r="D83" s="51">
        <v>-915.24259999999958</v>
      </c>
      <c r="E83" s="57">
        <v>331061.6165</v>
      </c>
      <c r="F83" s="56">
        <v>769.94820000000004</v>
      </c>
      <c r="G83" s="51">
        <v>495.12349999999998</v>
      </c>
      <c r="H83" s="51">
        <v>274.82470000000006</v>
      </c>
      <c r="I83" s="57">
        <v>38040.481</v>
      </c>
      <c r="J83" s="56">
        <v>566.25729999999999</v>
      </c>
      <c r="K83" s="51">
        <v>221.4607</v>
      </c>
      <c r="L83" s="51">
        <v>344.79660000000001</v>
      </c>
      <c r="M83" s="57">
        <v>55653.631999999998</v>
      </c>
      <c r="N83" s="35">
        <f t="shared" ref="N83:N93" si="11">B67+F67+J67+B83+F83+J83</f>
        <v>124692.90059999998</v>
      </c>
      <c r="O83" s="36">
        <f t="shared" ref="O83:O93" si="12">C67+G67+K67+C83+G83+K83</f>
        <v>110744.57369999999</v>
      </c>
      <c r="P83" s="36">
        <f t="shared" ref="P83:P88" si="13">+N83-O83</f>
        <v>13948.326899999985</v>
      </c>
      <c r="Q83" s="37">
        <f t="shared" ref="Q83:Q92" si="14">E67+I67+M67+E83+I83+M83</f>
        <v>6142985.7432000004</v>
      </c>
    </row>
    <row r="84" spans="1:17" x14ac:dyDescent="0.15">
      <c r="A84" s="15" t="s">
        <v>9</v>
      </c>
      <c r="B84" s="56">
        <v>16874.786899999999</v>
      </c>
      <c r="C84" s="51">
        <v>14331.1659</v>
      </c>
      <c r="D84" s="51">
        <v>2543.6209999999992</v>
      </c>
      <c r="E84" s="57">
        <v>333588.06020000001</v>
      </c>
      <c r="F84" s="56">
        <v>645.53779999999995</v>
      </c>
      <c r="G84" s="51">
        <v>634.87689999999998</v>
      </c>
      <c r="H84" s="51">
        <v>10.66089999999997</v>
      </c>
      <c r="I84" s="57">
        <v>37363.442799999997</v>
      </c>
      <c r="J84" s="56">
        <v>595.69370000000004</v>
      </c>
      <c r="K84" s="51">
        <v>165.2542</v>
      </c>
      <c r="L84" s="51">
        <v>430.43950000000007</v>
      </c>
      <c r="M84" s="57">
        <v>55479.409899999999</v>
      </c>
      <c r="N84" s="35">
        <f t="shared" si="11"/>
        <v>129472.82070000003</v>
      </c>
      <c r="O84" s="36">
        <f t="shared" si="12"/>
        <v>137150.50389999998</v>
      </c>
      <c r="P84" s="36">
        <f t="shared" si="13"/>
        <v>-7677.6831999999558</v>
      </c>
      <c r="Q84" s="37">
        <f t="shared" si="14"/>
        <v>5910385.813000001</v>
      </c>
    </row>
    <row r="85" spans="1:17" x14ac:dyDescent="0.15">
      <c r="A85" s="15" t="s">
        <v>10</v>
      </c>
      <c r="B85" s="56">
        <v>13206.5723</v>
      </c>
      <c r="C85" s="51">
        <v>11315.5542</v>
      </c>
      <c r="D85" s="51">
        <v>1891.0180999999993</v>
      </c>
      <c r="E85" s="57">
        <v>335840.7476</v>
      </c>
      <c r="F85" s="56">
        <v>605.67020000000002</v>
      </c>
      <c r="G85" s="51">
        <v>544.14880000000005</v>
      </c>
      <c r="H85" s="51">
        <v>61.521399999999971</v>
      </c>
      <c r="I85" s="57">
        <v>37807.637699999999</v>
      </c>
      <c r="J85" s="56">
        <v>1674.366</v>
      </c>
      <c r="K85" s="51">
        <v>627.17920000000004</v>
      </c>
      <c r="L85" s="51">
        <v>1047.1867999999999</v>
      </c>
      <c r="M85" s="57">
        <v>57247.1446</v>
      </c>
      <c r="N85" s="35">
        <f t="shared" si="11"/>
        <v>115139.31409999997</v>
      </c>
      <c r="O85" s="36">
        <f t="shared" si="12"/>
        <v>92208.352599999984</v>
      </c>
      <c r="P85" s="36">
        <f t="shared" si="13"/>
        <v>22930.96149999999</v>
      </c>
      <c r="Q85" s="37">
        <f t="shared" si="14"/>
        <v>6266901.6347000003</v>
      </c>
    </row>
    <row r="86" spans="1:17" x14ac:dyDescent="0.15">
      <c r="A86" s="15" t="s">
        <v>11</v>
      </c>
      <c r="B86" s="56">
        <v>12279.398999999999</v>
      </c>
      <c r="C86" s="51">
        <v>11540.906800000001</v>
      </c>
      <c r="D86" s="51">
        <v>738.49219999999877</v>
      </c>
      <c r="E86" s="58">
        <v>336878.00270000001</v>
      </c>
      <c r="F86" s="56">
        <v>408.65559999999999</v>
      </c>
      <c r="G86" s="51">
        <v>474.89159999999998</v>
      </c>
      <c r="H86" s="51">
        <v>-66.23599999999999</v>
      </c>
      <c r="I86" s="58">
        <v>38699.736400000002</v>
      </c>
      <c r="J86" s="56">
        <v>1786.0958000000001</v>
      </c>
      <c r="K86" s="51">
        <v>81.2791</v>
      </c>
      <c r="L86" s="51">
        <v>1704.8167000000001</v>
      </c>
      <c r="M86" s="58">
        <v>58612.291700000002</v>
      </c>
      <c r="N86" s="35">
        <f t="shared" si="11"/>
        <v>126220.80940000001</v>
      </c>
      <c r="O86" s="36">
        <f t="shared" si="12"/>
        <v>103135.4105</v>
      </c>
      <c r="P86" s="36">
        <f t="shared" si="13"/>
        <v>23085.398900000015</v>
      </c>
      <c r="Q86" s="38">
        <f t="shared" si="14"/>
        <v>6527163.0002999995</v>
      </c>
    </row>
    <row r="87" spans="1:17" x14ac:dyDescent="0.15">
      <c r="A87" s="15" t="s">
        <v>12</v>
      </c>
      <c r="B87" s="56">
        <v>17770.768400000001</v>
      </c>
      <c r="C87" s="51">
        <v>11094.924000000001</v>
      </c>
      <c r="D87" s="51">
        <v>6675.8444</v>
      </c>
      <c r="E87" s="57">
        <v>345163.31679999997</v>
      </c>
      <c r="F87" s="56">
        <v>659.34780000000001</v>
      </c>
      <c r="G87" s="51">
        <v>4378.4907999999996</v>
      </c>
      <c r="H87" s="51">
        <v>-3719.1429999999996</v>
      </c>
      <c r="I87" s="57">
        <v>35765.577599999997</v>
      </c>
      <c r="J87" s="56">
        <v>768.76120000000003</v>
      </c>
      <c r="K87" s="51">
        <v>91.955100000000002</v>
      </c>
      <c r="L87" s="51">
        <v>676.80610000000001</v>
      </c>
      <c r="M87" s="57">
        <v>59234.315499999997</v>
      </c>
      <c r="N87" s="35">
        <f t="shared" si="11"/>
        <v>167379.78219999999</v>
      </c>
      <c r="O87" s="36">
        <f t="shared" si="12"/>
        <v>147461.71119999999</v>
      </c>
      <c r="P87" s="36">
        <f t="shared" si="13"/>
        <v>19918.070999999996</v>
      </c>
      <c r="Q87" s="37">
        <f t="shared" si="14"/>
        <v>6720319.0819000006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95098.096999999994</v>
      </c>
      <c r="C94" s="28">
        <f t="shared" si="16"/>
        <v>77303.200700000001</v>
      </c>
      <c r="D94" s="28">
        <f t="shared" si="16"/>
        <v>17794.8963</v>
      </c>
      <c r="E94" s="29"/>
      <c r="F94" s="27">
        <f t="shared" ref="F94:H94" si="17">SUM(F82:F93)</f>
        <v>4092.8675000000003</v>
      </c>
      <c r="G94" s="28">
        <f t="shared" si="17"/>
        <v>7176.9224999999997</v>
      </c>
      <c r="H94" s="28">
        <f t="shared" si="17"/>
        <v>-3084.0549999999994</v>
      </c>
      <c r="I94" s="29"/>
      <c r="J94" s="27">
        <f t="shared" ref="J94:L94" si="18">SUM(J82:J93)</f>
        <v>5984.3941999999997</v>
      </c>
      <c r="K94" s="27">
        <f t="shared" si="18"/>
        <v>1302.2986999999998</v>
      </c>
      <c r="L94" s="28">
        <f t="shared" si="18"/>
        <v>4682.0955000000004</v>
      </c>
      <c r="M94" s="29"/>
      <c r="N94" s="27">
        <f>SUM(N82:N93)</f>
        <v>795471.22519999999</v>
      </c>
      <c r="O94" s="27">
        <f>SUM(O82:O93)</f>
        <v>714770.3321</v>
      </c>
      <c r="P94" s="28">
        <f>SUM(P82:P93)</f>
        <v>80700.89310000003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2775.1909000000001</v>
      </c>
      <c r="C100" s="51">
        <v>2074.2766999999999</v>
      </c>
      <c r="D100" s="51">
        <v>700.91420000000016</v>
      </c>
      <c r="E100" s="57">
        <v>394532.91369999998</v>
      </c>
      <c r="F100" s="51">
        <v>6730.4290000000001</v>
      </c>
      <c r="G100" s="51">
        <v>4070.4458</v>
      </c>
      <c r="H100" s="51">
        <v>2659.9832000000001</v>
      </c>
      <c r="I100" s="57">
        <v>245290.6464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3191.3418999999999</v>
      </c>
      <c r="C101" s="51">
        <v>2069.6703000000002</v>
      </c>
      <c r="D101" s="51">
        <v>1121.6715999999997</v>
      </c>
      <c r="E101" s="58">
        <v>370176.62760000001</v>
      </c>
      <c r="F101" s="51">
        <v>6505.5942999999997</v>
      </c>
      <c r="G101" s="51">
        <v>9952.2369999999992</v>
      </c>
      <c r="H101" s="51">
        <v>-3446.6426999999994</v>
      </c>
      <c r="I101" s="57">
        <v>246292.546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3548.3706999999999</v>
      </c>
      <c r="C102" s="51">
        <v>1819.4691</v>
      </c>
      <c r="D102" s="51">
        <v>1728.9015999999999</v>
      </c>
      <c r="E102" s="57">
        <v>404331.56229999999</v>
      </c>
      <c r="F102" s="51">
        <v>9372.6586000000007</v>
      </c>
      <c r="G102" s="51">
        <v>5260.5171</v>
      </c>
      <c r="H102" s="51">
        <v>4112.1415000000006</v>
      </c>
      <c r="I102" s="58">
        <v>252654.18849999999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2888.8191000000002</v>
      </c>
      <c r="C103" s="51">
        <v>1906.2174</v>
      </c>
      <c r="D103" s="51">
        <v>982.60170000000016</v>
      </c>
      <c r="E103" s="57">
        <v>420566.3567</v>
      </c>
      <c r="F103" s="51">
        <v>13652.803400000001</v>
      </c>
      <c r="G103" s="51">
        <v>9284.9074999999993</v>
      </c>
      <c r="H103" s="51">
        <v>4367.8959000000013</v>
      </c>
      <c r="I103" s="58">
        <v>258646.62839999999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3172.299</v>
      </c>
      <c r="C104" s="51">
        <v>1916.8039000000001</v>
      </c>
      <c r="D104" s="51">
        <v>1255.4950999999999</v>
      </c>
      <c r="E104" s="58">
        <v>432720.35259999998</v>
      </c>
      <c r="F104" s="51">
        <v>10585.3244</v>
      </c>
      <c r="G104" s="51">
        <v>6524.4041999999999</v>
      </c>
      <c r="H104" s="51">
        <v>4060.9201999999996</v>
      </c>
      <c r="I104" s="57">
        <v>264300.60110000003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18559.661599999999</v>
      </c>
      <c r="C111" s="27">
        <f t="shared" si="19"/>
        <v>12598.0193</v>
      </c>
      <c r="D111" s="28">
        <f>SUM(D99:D110)</f>
        <v>5961.6422999999995</v>
      </c>
      <c r="E111" s="27"/>
      <c r="F111" s="27">
        <f t="shared" si="19"/>
        <v>53721.332500000004</v>
      </c>
      <c r="G111" s="27">
        <f t="shared" si="19"/>
        <v>40043.677499999998</v>
      </c>
      <c r="H111" s="28">
        <f>SUM(H99:H110)</f>
        <v>13677.655000000002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2026-07-09T10:10:01Z</cp:lastPrinted>
  <dcterms:created xsi:type="dcterms:W3CDTF">2010-02-10T19:11:15Z</dcterms:created>
  <dcterms:modified xsi:type="dcterms:W3CDTF">2026-07-09T10:18:38Z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