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fondbolagen.sharepoint.com/Shared Documents/ALLA/Statistik/Webbplats statistik/Månadsstat/"/>
    </mc:Choice>
  </mc:AlternateContent>
  <xr:revisionPtr revIDLastSave="192" documentId="8_{6B48F95F-50E7-4435-BCE3-2E3CFDF4F0BD}" xr6:coauthVersionLast="47" xr6:coauthVersionMax="47" xr10:uidLastSave="{DF043433-1D02-456C-A67C-B5CC7882149F}"/>
  <bookViews>
    <workbookView xWindow="-25320" yWindow="-120" windowWidth="25440" windowHeight="15390" xr2:uid="{00000000-000D-0000-FFFF-FFFF00000000}"/>
  </bookViews>
  <sheets>
    <sheet name="Aktiefonder 2025" sheetId="1" r:id="rId1"/>
  </sheets>
  <definedNames>
    <definedName name="solver_cvg" localSheetId="0" hidden="1">0.001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'Aktiefonder 2025'!#REF!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1</definedName>
    <definedName name="solver_val" localSheetId="0" hidden="1">0</definedName>
    <definedName name="_xlnm.Print_Area" localSheetId="0">'Aktiefonder 2025'!$A$1:$W$188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51" i="1" l="1"/>
  <c r="I151" i="1"/>
  <c r="H151" i="1"/>
  <c r="E151" i="1"/>
  <c r="D151" i="1"/>
  <c r="C151" i="1"/>
  <c r="P150" i="1"/>
  <c r="O150" i="1"/>
  <c r="N150" i="1"/>
  <c r="M150" i="1"/>
  <c r="P149" i="1"/>
  <c r="O149" i="1"/>
  <c r="N149" i="1"/>
  <c r="M149" i="1"/>
  <c r="P148" i="1"/>
  <c r="O148" i="1"/>
  <c r="N148" i="1"/>
  <c r="M148" i="1"/>
  <c r="P147" i="1"/>
  <c r="O147" i="1"/>
  <c r="N147" i="1"/>
  <c r="M147" i="1"/>
  <c r="P146" i="1"/>
  <c r="O146" i="1"/>
  <c r="N146" i="1"/>
  <c r="M146" i="1"/>
  <c r="P145" i="1"/>
  <c r="O145" i="1"/>
  <c r="N145" i="1"/>
  <c r="M145" i="1"/>
  <c r="P144" i="1"/>
  <c r="O144" i="1"/>
  <c r="N144" i="1"/>
  <c r="M144" i="1"/>
  <c r="P143" i="1"/>
  <c r="O143" i="1"/>
  <c r="N143" i="1"/>
  <c r="M143" i="1"/>
  <c r="P142" i="1"/>
  <c r="O142" i="1"/>
  <c r="N142" i="1"/>
  <c r="M142" i="1"/>
  <c r="P141" i="1"/>
  <c r="O141" i="1"/>
  <c r="N141" i="1"/>
  <c r="M141" i="1"/>
  <c r="P140" i="1"/>
  <c r="O140" i="1"/>
  <c r="N140" i="1"/>
  <c r="M140" i="1"/>
  <c r="P139" i="1"/>
  <c r="O139" i="1"/>
  <c r="N139" i="1"/>
  <c r="M139" i="1"/>
  <c r="T133" i="1"/>
  <c r="S133" i="1"/>
  <c r="R133" i="1"/>
  <c r="O133" i="1"/>
  <c r="N133" i="1"/>
  <c r="M133" i="1"/>
  <c r="J133" i="1"/>
  <c r="I133" i="1"/>
  <c r="H133" i="1"/>
  <c r="E133" i="1"/>
  <c r="D133" i="1"/>
  <c r="C133" i="1"/>
  <c r="T115" i="1"/>
  <c r="S115" i="1"/>
  <c r="R115" i="1"/>
  <c r="O115" i="1"/>
  <c r="N115" i="1"/>
  <c r="M115" i="1"/>
  <c r="J115" i="1"/>
  <c r="I115" i="1"/>
  <c r="H115" i="1"/>
  <c r="E115" i="1"/>
  <c r="D115" i="1"/>
  <c r="C115" i="1"/>
  <c r="T97" i="1"/>
  <c r="S97" i="1"/>
  <c r="R97" i="1"/>
  <c r="O97" i="1"/>
  <c r="N97" i="1"/>
  <c r="M97" i="1"/>
  <c r="J97" i="1"/>
  <c r="I97" i="1"/>
  <c r="H97" i="1"/>
  <c r="E97" i="1"/>
  <c r="D97" i="1"/>
  <c r="C97" i="1"/>
  <c r="C20" i="1"/>
  <c r="D20" i="1"/>
  <c r="E20" i="1"/>
  <c r="H20" i="1"/>
  <c r="I20" i="1"/>
  <c r="J20" i="1"/>
  <c r="M20" i="1"/>
  <c r="N20" i="1"/>
  <c r="O20" i="1"/>
  <c r="R20" i="1"/>
  <c r="S20" i="1"/>
  <c r="T20" i="1"/>
  <c r="P71" i="1"/>
  <c r="O64" i="1"/>
  <c r="P73" i="1"/>
  <c r="N151" i="1" l="1"/>
  <c r="M151" i="1"/>
  <c r="O151" i="1"/>
  <c r="T74" i="1"/>
  <c r="R74" i="1"/>
  <c r="S74" i="1"/>
  <c r="O66" i="1"/>
  <c r="P62" i="1"/>
  <c r="O62" i="1"/>
  <c r="N62" i="1"/>
  <c r="M62" i="1"/>
  <c r="M63" i="1"/>
  <c r="N63" i="1"/>
  <c r="O63" i="1"/>
  <c r="P63" i="1"/>
  <c r="M64" i="1"/>
  <c r="N64" i="1"/>
  <c r="P64" i="1"/>
  <c r="M65" i="1"/>
  <c r="N65" i="1"/>
  <c r="O65" i="1"/>
  <c r="P65" i="1"/>
  <c r="M66" i="1"/>
  <c r="N66" i="1"/>
  <c r="P66" i="1"/>
  <c r="M67" i="1"/>
  <c r="N67" i="1"/>
  <c r="O67" i="1"/>
  <c r="P67" i="1"/>
  <c r="M68" i="1"/>
  <c r="N68" i="1"/>
  <c r="O68" i="1"/>
  <c r="P68" i="1"/>
  <c r="M69" i="1"/>
  <c r="N69" i="1"/>
  <c r="O69" i="1"/>
  <c r="P69" i="1"/>
  <c r="M70" i="1"/>
  <c r="N70" i="1"/>
  <c r="O70" i="1"/>
  <c r="P70" i="1"/>
  <c r="M71" i="1"/>
  <c r="N71" i="1"/>
  <c r="O71" i="1"/>
  <c r="M72" i="1"/>
  <c r="N72" i="1"/>
  <c r="O72" i="1"/>
  <c r="P72" i="1"/>
  <c r="M73" i="1"/>
  <c r="N73" i="1"/>
  <c r="O73" i="1"/>
  <c r="O74" i="1" l="1"/>
  <c r="N74" i="1"/>
  <c r="M74" i="1"/>
  <c r="J74" i="1"/>
  <c r="I74" i="1"/>
  <c r="H74" i="1"/>
  <c r="C38" i="1"/>
  <c r="D38" i="1"/>
  <c r="E38" i="1"/>
  <c r="H38" i="1"/>
  <c r="I38" i="1"/>
  <c r="J38" i="1"/>
  <c r="M38" i="1"/>
  <c r="N38" i="1"/>
  <c r="O38" i="1"/>
  <c r="R38" i="1"/>
  <c r="S38" i="1"/>
  <c r="T38" i="1"/>
  <c r="E74" i="1"/>
  <c r="C56" i="1"/>
  <c r="D56" i="1"/>
  <c r="E56" i="1"/>
  <c r="H56" i="1"/>
  <c r="I56" i="1"/>
  <c r="J56" i="1"/>
  <c r="M56" i="1"/>
  <c r="N56" i="1"/>
  <c r="O56" i="1"/>
  <c r="R56" i="1"/>
  <c r="S56" i="1"/>
  <c r="T56" i="1"/>
  <c r="C74" i="1"/>
  <c r="D74" i="1"/>
</calcChain>
</file>

<file path=xl/sharedStrings.xml><?xml version="1.0" encoding="utf-8"?>
<sst xmlns="http://schemas.openxmlformats.org/spreadsheetml/2006/main" count="358" uniqueCount="68">
  <si>
    <t xml:space="preserve"> </t>
  </si>
  <si>
    <t>Fonder som placerar i Europa</t>
  </si>
  <si>
    <t>Månad</t>
  </si>
  <si>
    <t>Sverige</t>
  </si>
  <si>
    <t>Norden</t>
  </si>
  <si>
    <t>Östeuropa</t>
  </si>
  <si>
    <t>Europa</t>
  </si>
  <si>
    <t>insättn.</t>
  </si>
  <si>
    <t>uttag</t>
  </si>
  <si>
    <t>netto</t>
  </si>
  <si>
    <t>Fondförmögenhet</t>
  </si>
  <si>
    <t>jan</t>
  </si>
  <si>
    <t>feb</t>
  </si>
  <si>
    <t>mar</t>
  </si>
  <si>
    <t>apr</t>
  </si>
  <si>
    <t>maj</t>
  </si>
  <si>
    <t>jun</t>
  </si>
  <si>
    <t>jul</t>
  </si>
  <si>
    <t>aug</t>
  </si>
  <si>
    <t>sep</t>
  </si>
  <si>
    <t>okt</t>
  </si>
  <si>
    <t>nov</t>
  </si>
  <si>
    <t>dec</t>
  </si>
  <si>
    <t>Totalt</t>
  </si>
  <si>
    <t>Fonder som placerar i Asien</t>
  </si>
  <si>
    <t>Indien</t>
  </si>
  <si>
    <t>Kina</t>
  </si>
  <si>
    <t>Japan</t>
  </si>
  <si>
    <t>Asien</t>
  </si>
  <si>
    <t>Fonder som placerar globalt</t>
  </si>
  <si>
    <t>Fonder som placerar i Nordamerika</t>
  </si>
  <si>
    <t>Fonder som placerar på andra marknader</t>
  </si>
  <si>
    <t>Global</t>
  </si>
  <si>
    <t>Sverige &amp; Global</t>
  </si>
  <si>
    <t>Nordamerika</t>
  </si>
  <si>
    <t>Andra marknader</t>
  </si>
  <si>
    <t>Fonder som placerar i branscher</t>
  </si>
  <si>
    <t>TOTALT AKTIEFONDER</t>
  </si>
  <si>
    <t>Branscher</t>
  </si>
  <si>
    <t>AKTIEFONDER TOTALT</t>
  </si>
  <si>
    <t>varav indexfonder</t>
  </si>
  <si>
    <t>Aktiefonder</t>
  </si>
  <si>
    <t>Investerar i:</t>
  </si>
  <si>
    <t>Europa (inkl. övriga enskilda länder)</t>
  </si>
  <si>
    <t>Aktier globalt</t>
  </si>
  <si>
    <t>En mix av svenska och utländska aktier</t>
  </si>
  <si>
    <t>Nordamerika (inkl. enskilda länder)</t>
  </si>
  <si>
    <t>Asien/Oceanien (inkl. övriga enskilda länder)</t>
  </si>
  <si>
    <t>BRIC, Latinamerika, Afrika, Övriga</t>
  </si>
  <si>
    <t>En specifik bransch eller branscher</t>
  </si>
  <si>
    <t>Summa</t>
  </si>
  <si>
    <t xml:space="preserve">Sverige &amp; Global </t>
  </si>
  <si>
    <t xml:space="preserve">Asien </t>
  </si>
  <si>
    <t>Aktiefonder totalt</t>
  </si>
  <si>
    <t>varav Indexfonder</t>
  </si>
  <si>
    <t>Norden (inkl. enskilda länder)</t>
  </si>
  <si>
    <t xml:space="preserve">Passivt förvaltade fonder (inkl. ETF) </t>
  </si>
  <si>
    <t>som replikerar ett marknadsindex</t>
  </si>
  <si>
    <t>Statistiken avser fonder marknadsförda av Fondbolagens förenings medlemsföretag. Statistiken är dock kompletterad med icke-medlemmars fonder i premiepensionssystemet.</t>
  </si>
  <si>
    <t xml:space="preserve">Indien </t>
  </si>
  <si>
    <t>Fonder som placerar i Europa, forts.</t>
  </si>
  <si>
    <t>Ryssland</t>
  </si>
  <si>
    <t>Östeuropa (inkl. Baltikum, Balkan och Turkiet)</t>
  </si>
  <si>
    <t>Ryssland*</t>
  </si>
  <si>
    <t>Fondförmögenhet*</t>
  </si>
  <si>
    <t>*Rysslandsfonderna är sedan februari 2022 stängda för handel, vilket medför en svårighet att säkerställa en korrekt värdering av dessa. Värdet som redovisas i statistiken per respektive månadsskifte från och med februari 2022 kan därför vara missvisande.</t>
  </si>
  <si>
    <t>NYSPARANDE OCH FONDFÖRMÖGENHET I AKTIEFONDER EFTER PLACERINGSINRIKTNING 2025 (MSEK)</t>
  </si>
  <si>
    <t>NYSPARANDE OCH FONDFÖRMÖGENHET I AKTIEFONDER EXKL. PPM EFTER PLACERINGSINRIKTNING 2025 (MSEK)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</si>
</sst>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0"/>
      <name val="Arial"/>
      <family val="2"/>
    </font>
    <font>
      <b/>
      <sz val="8"/>
      <name val="Verdana"/>
      <family val="2"/>
    </font>
    <font>
      <sz val="8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b/>
      <sz val="10"/>
      <name val="Verdana"/>
      <family val="2"/>
    </font>
    <font>
      <b/>
      <sz val="8"/>
      <color indexed="8"/>
      <name val="Verdana"/>
      <family val="2"/>
    </font>
    <font>
      <sz val="9"/>
      <name val="Verdana"/>
      <family val="2"/>
    </font>
    <font>
      <sz val="10"/>
      <name val="Arial"/>
      <family val="2"/>
    </font>
    <font>
      <b/>
      <u/>
      <sz val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1" applyFont="1" applyFill="1"/>
    <xf numFmtId="0" fontId="3" fillId="0" borderId="0" xfId="1" applyFont="1" applyFill="1"/>
    <xf numFmtId="0" fontId="3" fillId="0" borderId="0" xfId="1" applyFont="1" applyFill="1" applyBorder="1"/>
    <xf numFmtId="0" fontId="4" fillId="0" borderId="0" xfId="1" applyFont="1" applyFill="1"/>
    <xf numFmtId="0" fontId="5" fillId="0" borderId="0" xfId="1" applyFont="1" applyFill="1"/>
    <xf numFmtId="0" fontId="6" fillId="0" borderId="0" xfId="1" applyFont="1" applyFill="1"/>
    <xf numFmtId="3" fontId="3" fillId="0" borderId="0" xfId="1" applyNumberFormat="1" applyFont="1" applyFill="1"/>
    <xf numFmtId="0" fontId="2" fillId="2" borderId="1" xfId="1" applyFont="1" applyFill="1" applyBorder="1"/>
    <xf numFmtId="0" fontId="2" fillId="3" borderId="2" xfId="1" applyFont="1" applyFill="1" applyBorder="1" applyAlignment="1">
      <alignment horizontal="right"/>
    </xf>
    <xf numFmtId="0" fontId="2" fillId="2" borderId="3" xfId="1" applyFont="1" applyFill="1" applyBorder="1"/>
    <xf numFmtId="0" fontId="2" fillId="2" borderId="4" xfId="1" applyFont="1" applyFill="1" applyBorder="1" applyAlignment="1">
      <alignment horizontal="right"/>
    </xf>
    <xf numFmtId="0" fontId="2" fillId="2" borderId="5" xfId="1" applyFont="1" applyFill="1" applyBorder="1" applyAlignment="1">
      <alignment horizontal="right"/>
    </xf>
    <xf numFmtId="0" fontId="2" fillId="2" borderId="6" xfId="1" applyFont="1" applyFill="1" applyBorder="1" applyAlignment="1">
      <alignment horizontal="right"/>
    </xf>
    <xf numFmtId="14" fontId="2" fillId="3" borderId="0" xfId="1" applyNumberFormat="1" applyFont="1" applyFill="1" applyBorder="1" applyAlignment="1">
      <alignment horizontal="right"/>
    </xf>
    <xf numFmtId="0" fontId="7" fillId="2" borderId="7" xfId="1" applyFont="1" applyFill="1" applyBorder="1" applyAlignment="1">
      <alignment horizontal="left"/>
    </xf>
    <xf numFmtId="3" fontId="3" fillId="0" borderId="8" xfId="1" applyNumberFormat="1" applyFont="1" applyFill="1" applyBorder="1"/>
    <xf numFmtId="3" fontId="3" fillId="0" borderId="9" xfId="1" applyNumberFormat="1" applyFont="1" applyFill="1" applyBorder="1"/>
    <xf numFmtId="3" fontId="3" fillId="0" borderId="10" xfId="1" applyNumberFormat="1" applyFont="1" applyFill="1" applyBorder="1"/>
    <xf numFmtId="3" fontId="3" fillId="3" borderId="0" xfId="1" applyNumberFormat="1" applyFont="1" applyFill="1" applyBorder="1"/>
    <xf numFmtId="0" fontId="8" fillId="0" borderId="0" xfId="1" applyFont="1" applyFill="1"/>
    <xf numFmtId="0" fontId="7" fillId="2" borderId="11" xfId="1" applyFont="1" applyFill="1" applyBorder="1" applyAlignment="1">
      <alignment horizontal="left"/>
    </xf>
    <xf numFmtId="3" fontId="3" fillId="0" borderId="12" xfId="1" applyNumberFormat="1" applyFont="1" applyFill="1" applyBorder="1"/>
    <xf numFmtId="3" fontId="3" fillId="0" borderId="13" xfId="1" applyNumberFormat="1" applyFont="1" applyFill="1" applyBorder="1"/>
    <xf numFmtId="3" fontId="3" fillId="0" borderId="14" xfId="1" applyNumberFormat="1" applyFont="1" applyFill="1" applyBorder="1"/>
    <xf numFmtId="3" fontId="2" fillId="0" borderId="4" xfId="1" applyNumberFormat="1" applyFont="1" applyFill="1" applyBorder="1"/>
    <xf numFmtId="3" fontId="2" fillId="0" borderId="5" xfId="1" applyNumberFormat="1" applyFont="1" applyFill="1" applyBorder="1"/>
    <xf numFmtId="3" fontId="2" fillId="0" borderId="6" xfId="1" applyNumberFormat="1" applyFont="1" applyFill="1" applyBorder="1"/>
    <xf numFmtId="3" fontId="2" fillId="3" borderId="15" xfId="1" applyNumberFormat="1" applyFont="1" applyFill="1" applyBorder="1"/>
    <xf numFmtId="0" fontId="2" fillId="0" borderId="0" xfId="1" applyFont="1" applyFill="1" applyBorder="1"/>
    <xf numFmtId="3" fontId="2" fillId="0" borderId="0" xfId="1" applyNumberFormat="1" applyFont="1" applyFill="1" applyBorder="1"/>
    <xf numFmtId="3" fontId="3" fillId="0" borderId="0" xfId="1" applyNumberFormat="1" applyFont="1" applyFill="1" applyBorder="1"/>
    <xf numFmtId="0" fontId="3" fillId="0" borderId="0" xfId="1" applyFont="1" applyFill="1" applyBorder="1" applyAlignment="1"/>
    <xf numFmtId="0" fontId="4" fillId="0" borderId="0" xfId="1" applyFont="1" applyFill="1" applyBorder="1"/>
    <xf numFmtId="3" fontId="2" fillId="0" borderId="0" xfId="1" applyNumberFormat="1" applyFont="1" applyFill="1" applyBorder="1" applyAlignment="1">
      <alignment horizontal="right"/>
    </xf>
    <xf numFmtId="3" fontId="2" fillId="0" borderId="0" xfId="1" applyNumberFormat="1" applyFont="1" applyFill="1" applyBorder="1" applyAlignment="1">
      <alignment horizontal="center"/>
    </xf>
    <xf numFmtId="0" fontId="2" fillId="0" borderId="0" xfId="1" applyFont="1" applyFill="1" applyBorder="1" applyAlignment="1">
      <alignment horizontal="right"/>
    </xf>
    <xf numFmtId="0" fontId="6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4" fontId="2" fillId="0" borderId="0" xfId="1" applyNumberFormat="1" applyFont="1" applyFill="1" applyBorder="1" applyAlignment="1">
      <alignment horizontal="right"/>
    </xf>
    <xf numFmtId="0" fontId="7" fillId="0" borderId="0" xfId="1" applyFont="1" applyFill="1" applyBorder="1" applyAlignment="1">
      <alignment horizontal="left"/>
    </xf>
    <xf numFmtId="3" fontId="3" fillId="0" borderId="15" xfId="1" applyNumberFormat="1" applyFont="1" applyFill="1" applyBorder="1"/>
    <xf numFmtId="3" fontId="2" fillId="0" borderId="12" xfId="1" applyNumberFormat="1" applyFont="1" applyFill="1" applyBorder="1"/>
    <xf numFmtId="3" fontId="2" fillId="0" borderId="13" xfId="1" applyNumberFormat="1" applyFont="1" applyFill="1" applyBorder="1"/>
    <xf numFmtId="3" fontId="2" fillId="0" borderId="14" xfId="1" applyNumberFormat="1" applyFont="1" applyFill="1" applyBorder="1"/>
    <xf numFmtId="0" fontId="3" fillId="0" borderId="0" xfId="0" applyFont="1" applyAlignment="1">
      <alignment horizontal="left"/>
    </xf>
    <xf numFmtId="0" fontId="2" fillId="3" borderId="16" xfId="0" applyFont="1" applyFill="1" applyBorder="1" applyAlignment="1">
      <alignment horizontal="left"/>
    </xf>
    <xf numFmtId="0" fontId="6" fillId="3" borderId="17" xfId="0" applyFont="1" applyFill="1" applyBorder="1" applyAlignment="1">
      <alignment horizontal="left"/>
    </xf>
    <xf numFmtId="0" fontId="0" fillId="3" borderId="17" xfId="0" applyFill="1" applyBorder="1" applyAlignment="1">
      <alignment horizontal="left"/>
    </xf>
    <xf numFmtId="0" fontId="0" fillId="3" borderId="18" xfId="0" applyFill="1" applyBorder="1" applyAlignment="1">
      <alignment horizontal="left"/>
    </xf>
    <xf numFmtId="0" fontId="6" fillId="3" borderId="16" xfId="0" applyFont="1" applyFill="1" applyBorder="1" applyAlignment="1">
      <alignment horizontal="left"/>
    </xf>
    <xf numFmtId="0" fontId="0" fillId="3" borderId="16" xfId="0" applyFill="1" applyBorder="1" applyAlignment="1">
      <alignment horizontal="left" vertical="center"/>
    </xf>
    <xf numFmtId="0" fontId="3" fillId="3" borderId="2" xfId="1" applyFont="1" applyFill="1" applyBorder="1"/>
    <xf numFmtId="0" fontId="3" fillId="3" borderId="19" xfId="1" applyFont="1" applyFill="1" applyBorder="1"/>
    <xf numFmtId="0" fontId="3" fillId="3" borderId="0" xfId="1" applyFont="1" applyFill="1" applyBorder="1"/>
    <xf numFmtId="0" fontId="3" fillId="3" borderId="20" xfId="1" applyFont="1" applyFill="1" applyBorder="1"/>
    <xf numFmtId="0" fontId="3" fillId="3" borderId="15" xfId="1" applyFont="1" applyFill="1" applyBorder="1"/>
    <xf numFmtId="0" fontId="3" fillId="3" borderId="6" xfId="1" applyFont="1" applyFill="1" applyBorder="1"/>
    <xf numFmtId="0" fontId="3" fillId="3" borderId="18" xfId="1" applyFont="1" applyFill="1" applyBorder="1"/>
    <xf numFmtId="0" fontId="10" fillId="3" borderId="16" xfId="0" applyFont="1" applyFill="1" applyBorder="1" applyAlignment="1">
      <alignment horizontal="left"/>
    </xf>
    <xf numFmtId="0" fontId="10" fillId="3" borderId="16" xfId="0" applyFont="1" applyFill="1" applyBorder="1"/>
    <xf numFmtId="0" fontId="6" fillId="3" borderId="17" xfId="0" applyFont="1" applyFill="1" applyBorder="1"/>
    <xf numFmtId="0" fontId="6" fillId="3" borderId="16" xfId="0" applyFont="1" applyFill="1" applyBorder="1"/>
    <xf numFmtId="0" fontId="0" fillId="3" borderId="17" xfId="0" applyFill="1" applyBorder="1"/>
    <xf numFmtId="0" fontId="0" fillId="3" borderId="18" xfId="0" applyFill="1" applyBorder="1"/>
    <xf numFmtId="0" fontId="0" fillId="3" borderId="16" xfId="0" applyFill="1" applyBorder="1"/>
    <xf numFmtId="0" fontId="0" fillId="3" borderId="18" xfId="0" applyFill="1" applyBorder="1" applyAlignment="1">
      <alignment horizontal="left" vertical="center"/>
    </xf>
    <xf numFmtId="0" fontId="9" fillId="3" borderId="17" xfId="0" applyFont="1" applyFill="1" applyBorder="1" applyAlignment="1">
      <alignment horizontal="left"/>
    </xf>
    <xf numFmtId="0" fontId="9" fillId="3" borderId="17" xfId="0" applyFont="1" applyFill="1" applyBorder="1"/>
    <xf numFmtId="3" fontId="2" fillId="3" borderId="0" xfId="1" applyNumberFormat="1" applyFont="1" applyFill="1" applyBorder="1"/>
    <xf numFmtId="0" fontId="3" fillId="0" borderId="0" xfId="0" applyFont="1" applyAlignment="1">
      <alignment vertical="center"/>
    </xf>
    <xf numFmtId="0" fontId="2" fillId="3" borderId="0" xfId="1" applyFont="1" applyFill="1" applyBorder="1" applyAlignment="1">
      <alignment horizontal="right"/>
    </xf>
    <xf numFmtId="3" fontId="2" fillId="3" borderId="17" xfId="1" applyNumberFormat="1" applyFont="1" applyFill="1" applyBorder="1"/>
    <xf numFmtId="0" fontId="6" fillId="2" borderId="16" xfId="1" applyFont="1" applyFill="1" applyBorder="1" applyAlignment="1">
      <alignment horizontal="center" vertical="center"/>
    </xf>
    <xf numFmtId="0" fontId="9" fillId="0" borderId="2" xfId="0" applyFont="1" applyBorder="1" applyAlignment="1"/>
    <xf numFmtId="0" fontId="9" fillId="0" borderId="19" xfId="0" applyFont="1" applyBorder="1" applyAlignment="1"/>
  </cellXfs>
  <cellStyles count="2">
    <cellStyle name="Normal" xfId="0" builtinId="0"/>
    <cellStyle name="Normal_Månadsflöden 2009 till citygate" xfId="1" xr:uid="{00000000-0005-0000-0000-000001000000}"/>
  </cellStyles>
  <dxfs count="1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4">
    <tabColor indexed="22"/>
  </sheetPr>
  <dimension ref="B1:AB184"/>
  <sheetViews>
    <sheetView tabSelected="1" zoomScale="85" zoomScaleNormal="85" zoomScalePageLayoutView="90" workbookViewId="0">
      <selection activeCell="P2" sqref="P2"/>
    </sheetView>
  </sheetViews>
  <sheetFormatPr defaultColWidth="9.140625" defaultRowHeight="11.25" customHeight="1" x14ac:dyDescent="0.15"/>
  <cols>
    <col min="1" max="1" width="3" style="2" customWidth="1"/>
    <col min="2" max="2" width="9.5703125" style="2" customWidth="1"/>
    <col min="3" max="5" width="10.5703125" style="2" customWidth="1"/>
    <col min="6" max="6" width="18.42578125" style="2" customWidth="1"/>
    <col min="7" max="7" width="1.7109375" style="3" customWidth="1"/>
    <col min="8" max="10" width="10.5703125" style="2" customWidth="1"/>
    <col min="11" max="11" width="18.42578125" style="2" customWidth="1"/>
    <col min="12" max="12" width="1.7109375" style="3" customWidth="1"/>
    <col min="13" max="15" width="10.5703125" style="2" customWidth="1"/>
    <col min="16" max="16" width="18.42578125" style="2" customWidth="1"/>
    <col min="17" max="17" width="1.7109375" style="3" customWidth="1"/>
    <col min="18" max="20" width="10.5703125" style="2" customWidth="1"/>
    <col min="21" max="21" width="18.42578125" style="2" customWidth="1"/>
    <col min="22" max="22" width="2.28515625" style="2" customWidth="1"/>
    <col min="23" max="25" width="9.85546875" style="2" customWidth="1"/>
    <col min="26" max="26" width="18" style="2" customWidth="1"/>
    <col min="27" max="27" width="14.28515625" style="2" customWidth="1"/>
    <col min="28" max="28" width="12.42578125" style="2" bestFit="1" customWidth="1"/>
    <col min="29" max="16384" width="9.140625" style="2"/>
  </cols>
  <sheetData>
    <row r="1" spans="2:26" ht="5.25" customHeight="1" x14ac:dyDescent="0.15">
      <c r="B1" s="1" t="s">
        <v>0</v>
      </c>
    </row>
    <row r="2" spans="2:26" ht="15" customHeight="1" x14ac:dyDescent="0.2">
      <c r="B2" s="4" t="s">
        <v>66</v>
      </c>
      <c r="C2" s="5"/>
      <c r="D2" s="4"/>
      <c r="E2" s="5"/>
    </row>
    <row r="3" spans="2:26" ht="11.25" customHeight="1" x14ac:dyDescent="0.15">
      <c r="B3" s="1"/>
      <c r="D3" s="1"/>
    </row>
    <row r="4" spans="2:26" ht="13.5" customHeight="1" x14ac:dyDescent="0.2">
      <c r="B4" s="6" t="s">
        <v>1</v>
      </c>
      <c r="D4" s="1"/>
    </row>
    <row r="5" spans="2:26" ht="5.25" customHeight="1" x14ac:dyDescent="0.15">
      <c r="H5" s="7"/>
      <c r="K5" s="3"/>
    </row>
    <row r="6" spans="2:26" ht="14.25" customHeight="1" x14ac:dyDescent="0.2">
      <c r="B6" s="8" t="s">
        <v>2</v>
      </c>
      <c r="C6" s="73" t="s">
        <v>3</v>
      </c>
      <c r="D6" s="74"/>
      <c r="E6" s="74"/>
      <c r="F6" s="75"/>
      <c r="G6" s="9"/>
      <c r="H6" s="73" t="s">
        <v>4</v>
      </c>
      <c r="I6" s="74" t="s">
        <v>4</v>
      </c>
      <c r="J6" s="74"/>
      <c r="K6" s="75"/>
      <c r="L6" s="9"/>
      <c r="M6" s="73" t="s">
        <v>63</v>
      </c>
      <c r="N6" s="74" t="s">
        <v>5</v>
      </c>
      <c r="O6" s="74"/>
      <c r="P6" s="75"/>
      <c r="Q6" s="9"/>
      <c r="R6" s="73" t="s">
        <v>5</v>
      </c>
      <c r="S6" s="74" t="s">
        <v>5</v>
      </c>
      <c r="T6" s="74"/>
      <c r="U6" s="75"/>
      <c r="X6" s="7"/>
      <c r="Y6" s="7"/>
      <c r="Z6" s="7"/>
    </row>
    <row r="7" spans="2:26" ht="11.25" customHeight="1" x14ac:dyDescent="0.15">
      <c r="B7" s="10"/>
      <c r="C7" s="11" t="s">
        <v>7</v>
      </c>
      <c r="D7" s="12" t="s">
        <v>8</v>
      </c>
      <c r="E7" s="12" t="s">
        <v>9</v>
      </c>
      <c r="F7" s="13" t="s">
        <v>10</v>
      </c>
      <c r="G7" s="14"/>
      <c r="H7" s="11" t="s">
        <v>7</v>
      </c>
      <c r="I7" s="12" t="s">
        <v>8</v>
      </c>
      <c r="J7" s="12" t="s">
        <v>9</v>
      </c>
      <c r="K7" s="13" t="s">
        <v>10</v>
      </c>
      <c r="L7" s="14"/>
      <c r="M7" s="11" t="s">
        <v>7</v>
      </c>
      <c r="N7" s="12" t="s">
        <v>8</v>
      </c>
      <c r="O7" s="12" t="s">
        <v>9</v>
      </c>
      <c r="P7" s="13" t="s">
        <v>64</v>
      </c>
      <c r="Q7" s="14"/>
      <c r="R7" s="11" t="s">
        <v>7</v>
      </c>
      <c r="S7" s="12" t="s">
        <v>8</v>
      </c>
      <c r="T7" s="12" t="s">
        <v>9</v>
      </c>
      <c r="U7" s="13" t="s">
        <v>10</v>
      </c>
      <c r="X7" s="7"/>
      <c r="Y7" s="7"/>
      <c r="Z7" s="7"/>
    </row>
    <row r="8" spans="2:26" ht="11.25" customHeight="1" x14ac:dyDescent="0.15">
      <c r="B8" s="15" t="s">
        <v>11</v>
      </c>
      <c r="C8" s="16">
        <v>19313.079099999999</v>
      </c>
      <c r="D8" s="17">
        <v>18222.033899999999</v>
      </c>
      <c r="E8" s="23">
        <v>1091.0452000000005</v>
      </c>
      <c r="F8" s="18">
        <v>1245884.2005</v>
      </c>
      <c r="G8" s="19"/>
      <c r="H8" s="16">
        <v>940.66099999999994</v>
      </c>
      <c r="I8" s="17">
        <v>1592.2958000000001</v>
      </c>
      <c r="J8" s="23">
        <v>-651.63480000000015</v>
      </c>
      <c r="K8" s="18">
        <v>128382.4733</v>
      </c>
      <c r="L8" s="19"/>
      <c r="M8" s="16">
        <v>0</v>
      </c>
      <c r="N8" s="17">
        <v>0</v>
      </c>
      <c r="O8" s="23">
        <v>0</v>
      </c>
      <c r="P8" s="18">
        <v>1333.1387999999999</v>
      </c>
      <c r="Q8" s="19"/>
      <c r="R8" s="16">
        <v>117.9911</v>
      </c>
      <c r="S8" s="17">
        <v>69.4071</v>
      </c>
      <c r="T8" s="23">
        <v>48.584000000000003</v>
      </c>
      <c r="U8" s="18">
        <v>4126.5649999999996</v>
      </c>
      <c r="V8" s="20"/>
      <c r="X8" s="7"/>
      <c r="Y8" s="7"/>
      <c r="Z8" s="7"/>
    </row>
    <row r="9" spans="2:26" ht="11.25" customHeight="1" x14ac:dyDescent="0.15">
      <c r="B9" s="21" t="s">
        <v>12</v>
      </c>
      <c r="C9" s="22">
        <v>53763.872499999998</v>
      </c>
      <c r="D9" s="23">
        <v>31027.2978</v>
      </c>
      <c r="E9" s="23">
        <v>22736.574699999997</v>
      </c>
      <c r="F9" s="24">
        <v>1272241.7021000001</v>
      </c>
      <c r="G9" s="19"/>
      <c r="H9" s="22">
        <v>2380.9823000000001</v>
      </c>
      <c r="I9" s="23">
        <v>2015.5243</v>
      </c>
      <c r="J9" s="23">
        <v>365.45800000000008</v>
      </c>
      <c r="K9" s="24">
        <v>128642.56879999999</v>
      </c>
      <c r="L9" s="19"/>
      <c r="M9" s="22">
        <v>0</v>
      </c>
      <c r="N9" s="23">
        <v>0</v>
      </c>
      <c r="O9" s="23">
        <v>0</v>
      </c>
      <c r="P9" s="24">
        <v>1333.2516000000001</v>
      </c>
      <c r="Q9" s="19"/>
      <c r="R9" s="22">
        <v>210.10429999999999</v>
      </c>
      <c r="S9" s="23">
        <v>98.043400000000005</v>
      </c>
      <c r="T9" s="23">
        <v>112.06089999999999</v>
      </c>
      <c r="U9" s="24">
        <v>4391.2106999999996</v>
      </c>
      <c r="V9" s="20"/>
      <c r="X9" s="7"/>
      <c r="Y9" s="7"/>
      <c r="Z9" s="7"/>
    </row>
    <row r="10" spans="2:26" ht="11.25" customHeight="1" x14ac:dyDescent="0.15">
      <c r="B10" s="21" t="s">
        <v>13</v>
      </c>
      <c r="C10" s="22">
        <v>41883.075199999999</v>
      </c>
      <c r="D10" s="23">
        <v>35350.981599999999</v>
      </c>
      <c r="E10" s="23">
        <v>6532.0936000000002</v>
      </c>
      <c r="F10" s="24">
        <v>1178169.5604999999</v>
      </c>
      <c r="G10" s="19"/>
      <c r="H10" s="22">
        <v>2946.5711000000001</v>
      </c>
      <c r="I10" s="23">
        <v>1865.8444999999999</v>
      </c>
      <c r="J10" s="23">
        <v>1080.7266000000002</v>
      </c>
      <c r="K10" s="24">
        <v>120604.4914</v>
      </c>
      <c r="L10" s="19"/>
      <c r="M10" s="22">
        <v>0</v>
      </c>
      <c r="N10" s="23">
        <v>0</v>
      </c>
      <c r="O10" s="23">
        <v>0</v>
      </c>
      <c r="P10" s="24">
        <v>1333.1748</v>
      </c>
      <c r="Q10" s="19"/>
      <c r="R10" s="22">
        <v>440.37049999999999</v>
      </c>
      <c r="S10" s="23">
        <v>197.60220000000001</v>
      </c>
      <c r="T10" s="23">
        <v>242.76829999999998</v>
      </c>
      <c r="U10" s="24">
        <v>4484.9353000000001</v>
      </c>
      <c r="V10" s="20"/>
    </row>
    <row r="11" spans="2:26" ht="11.25" customHeight="1" x14ac:dyDescent="0.15">
      <c r="B11" s="21" t="s">
        <v>14</v>
      </c>
      <c r="C11" s="22">
        <v>21932.000199999999</v>
      </c>
      <c r="D11" s="23">
        <v>27953.796699999999</v>
      </c>
      <c r="E11" s="23">
        <v>-6021.7965000000004</v>
      </c>
      <c r="F11" s="24">
        <v>1158002.5260000001</v>
      </c>
      <c r="G11" s="19"/>
      <c r="H11" s="22">
        <v>1618.6794</v>
      </c>
      <c r="I11" s="23">
        <v>1700.3791000000001</v>
      </c>
      <c r="J11" s="23">
        <v>-81.699700000000121</v>
      </c>
      <c r="K11" s="24">
        <v>121085.3302</v>
      </c>
      <c r="L11" s="19"/>
      <c r="M11" s="22">
        <v>0</v>
      </c>
      <c r="N11" s="23">
        <v>0</v>
      </c>
      <c r="O11" s="23">
        <v>0</v>
      </c>
      <c r="P11" s="24">
        <v>1404.2418</v>
      </c>
      <c r="Q11" s="19"/>
      <c r="R11" s="22">
        <v>199.68430000000001</v>
      </c>
      <c r="S11" s="23">
        <v>139.62370000000001</v>
      </c>
      <c r="T11" s="23">
        <v>60.060599999999994</v>
      </c>
      <c r="U11" s="24">
        <v>4305.4058000000005</v>
      </c>
      <c r="V11" s="20"/>
      <c r="X11" s="7"/>
      <c r="Y11" s="7"/>
      <c r="Z11" s="7"/>
    </row>
    <row r="12" spans="2:26" ht="11.25" customHeight="1" x14ac:dyDescent="0.15">
      <c r="B12" s="21" t="s">
        <v>15</v>
      </c>
      <c r="C12" s="22">
        <v>21431.720600000001</v>
      </c>
      <c r="D12" s="23">
        <v>25406.4208</v>
      </c>
      <c r="E12" s="23">
        <v>-3974.7001999999993</v>
      </c>
      <c r="F12" s="24">
        <v>1186172.4669000001</v>
      </c>
      <c r="G12" s="19"/>
      <c r="H12" s="22">
        <v>3154.4090999999999</v>
      </c>
      <c r="I12" s="23">
        <v>2131.4431</v>
      </c>
      <c r="J12" s="23">
        <v>1022.9659999999999</v>
      </c>
      <c r="K12" s="24">
        <v>127868.0336</v>
      </c>
      <c r="L12" s="19"/>
      <c r="M12" s="22">
        <v>0</v>
      </c>
      <c r="N12" s="23">
        <v>64.540000000000006</v>
      </c>
      <c r="O12" s="23">
        <v>-64.540000000000006</v>
      </c>
      <c r="P12" s="24">
        <v>1340.0505000000001</v>
      </c>
      <c r="Q12" s="19"/>
      <c r="R12" s="22">
        <v>184.0198</v>
      </c>
      <c r="S12" s="23">
        <v>123.88930000000001</v>
      </c>
      <c r="T12" s="23">
        <v>60.130499999999998</v>
      </c>
      <c r="U12" s="24">
        <v>4749.3100000000004</v>
      </c>
      <c r="V12" s="20"/>
      <c r="X12" s="7"/>
      <c r="Y12" s="7"/>
      <c r="Z12" s="7"/>
    </row>
    <row r="13" spans="2:26" ht="11.25" customHeight="1" x14ac:dyDescent="0.15">
      <c r="B13" s="21" t="s">
        <v>16</v>
      </c>
      <c r="C13" s="22">
        <v>16125.5795</v>
      </c>
      <c r="D13" s="23">
        <v>24485.497899999998</v>
      </c>
      <c r="E13" s="23">
        <v>-8359.9183999999987</v>
      </c>
      <c r="F13" s="24">
        <v>1178827.1392000001</v>
      </c>
      <c r="G13" s="19"/>
      <c r="H13" s="22">
        <v>6213.8498</v>
      </c>
      <c r="I13" s="23">
        <v>5768.7758000000003</v>
      </c>
      <c r="J13" s="23">
        <v>445.07399999999961</v>
      </c>
      <c r="K13" s="24">
        <v>130326.4093</v>
      </c>
      <c r="L13" s="19"/>
      <c r="M13" s="22">
        <v>0</v>
      </c>
      <c r="N13" s="23">
        <v>0</v>
      </c>
      <c r="O13" s="23">
        <v>0</v>
      </c>
      <c r="P13" s="24">
        <v>1340.0467000000001</v>
      </c>
      <c r="Q13" s="19"/>
      <c r="R13" s="22">
        <v>114.3948</v>
      </c>
      <c r="S13" s="23">
        <v>111.8158</v>
      </c>
      <c r="T13" s="23">
        <v>2.5790000000000077</v>
      </c>
      <c r="U13" s="24">
        <v>4916.9404000000004</v>
      </c>
      <c r="V13" s="20"/>
    </row>
    <row r="14" spans="2:26" ht="11.25" customHeight="1" x14ac:dyDescent="0.15">
      <c r="B14" s="21" t="s">
        <v>17</v>
      </c>
      <c r="C14" s="22">
        <v>10719.8539</v>
      </c>
      <c r="D14" s="23">
        <v>13839.810100000001</v>
      </c>
      <c r="E14" s="23">
        <v>-3119.9562000000005</v>
      </c>
      <c r="F14" s="24">
        <v>1202698.8358</v>
      </c>
      <c r="G14" s="19"/>
      <c r="H14" s="22">
        <v>2845.875</v>
      </c>
      <c r="I14" s="23">
        <v>1838.5771999999999</v>
      </c>
      <c r="J14" s="23">
        <v>1007.2978000000001</v>
      </c>
      <c r="K14" s="24">
        <v>131688.39259999999</v>
      </c>
      <c r="L14" s="19"/>
      <c r="M14" s="22">
        <v>0</v>
      </c>
      <c r="N14" s="23">
        <v>0</v>
      </c>
      <c r="O14" s="23">
        <v>0</v>
      </c>
      <c r="P14" s="24">
        <v>1340.9907000000001</v>
      </c>
      <c r="Q14" s="19"/>
      <c r="R14" s="22">
        <v>327.94189999999998</v>
      </c>
      <c r="S14" s="23">
        <v>58.1995</v>
      </c>
      <c r="T14" s="23">
        <v>269.74239999999998</v>
      </c>
      <c r="U14" s="24">
        <v>5461.4287999999997</v>
      </c>
      <c r="V14" s="20"/>
      <c r="X14" s="7"/>
      <c r="Y14" s="7"/>
      <c r="Z14" s="7"/>
    </row>
    <row r="15" spans="2:26" ht="11.25" customHeight="1" x14ac:dyDescent="0.15">
      <c r="B15" s="21" t="s">
        <v>18</v>
      </c>
      <c r="C15" s="22">
        <v>11766.178599999999</v>
      </c>
      <c r="D15" s="23">
        <v>17114.3586</v>
      </c>
      <c r="E15" s="23">
        <v>-5348.18</v>
      </c>
      <c r="F15" s="24">
        <v>1203459.1654000001</v>
      </c>
      <c r="G15" s="19"/>
      <c r="H15" s="22">
        <v>1419.1918000000001</v>
      </c>
      <c r="I15" s="23">
        <v>964.60739999999998</v>
      </c>
      <c r="J15" s="23">
        <v>454.58440000000007</v>
      </c>
      <c r="K15" s="24">
        <v>132288.06700000001</v>
      </c>
      <c r="L15" s="19"/>
      <c r="M15" s="22">
        <v>0</v>
      </c>
      <c r="N15" s="23">
        <v>0</v>
      </c>
      <c r="O15" s="23">
        <v>0</v>
      </c>
      <c r="P15" s="24">
        <v>1340.9987000000001</v>
      </c>
      <c r="Q15" s="19"/>
      <c r="R15" s="22">
        <v>402.28989999999999</v>
      </c>
      <c r="S15" s="23">
        <v>77.084000000000003</v>
      </c>
      <c r="T15" s="23">
        <v>325.20589999999999</v>
      </c>
      <c r="U15" s="24">
        <v>5743.4983000000002</v>
      </c>
      <c r="V15" s="20"/>
    </row>
    <row r="16" spans="2:26" ht="11.25" customHeight="1" x14ac:dyDescent="0.15">
      <c r="B16" s="21" t="s">
        <v>19</v>
      </c>
      <c r="C16" s="22">
        <v>13181.2673</v>
      </c>
      <c r="D16" s="23">
        <v>20120.0834</v>
      </c>
      <c r="E16" s="23">
        <v>-6938.8161</v>
      </c>
      <c r="F16" s="24">
        <v>1183942.7508</v>
      </c>
      <c r="G16" s="19"/>
      <c r="H16" s="22">
        <v>1232.7229</v>
      </c>
      <c r="I16" s="23">
        <v>1395.6018999999999</v>
      </c>
      <c r="J16" s="23">
        <v>-162.87899999999991</v>
      </c>
      <c r="K16" s="24">
        <v>130585.7769</v>
      </c>
      <c r="L16" s="19"/>
      <c r="M16" s="22">
        <v>0</v>
      </c>
      <c r="N16" s="23">
        <v>0</v>
      </c>
      <c r="O16" s="23">
        <v>0</v>
      </c>
      <c r="P16" s="24">
        <v>1341.0081</v>
      </c>
      <c r="Q16" s="19"/>
      <c r="R16" s="22">
        <v>138.04050000000001</v>
      </c>
      <c r="S16" s="23">
        <v>375.23059999999998</v>
      </c>
      <c r="T16" s="23">
        <v>-237.19009999999997</v>
      </c>
      <c r="U16" s="24">
        <v>5416.9611000000004</v>
      </c>
      <c r="V16" s="20"/>
      <c r="X16" s="7"/>
      <c r="Y16" s="7"/>
      <c r="Z16" s="7"/>
    </row>
    <row r="17" spans="2:27" ht="11.25" customHeight="1" x14ac:dyDescent="0.15">
      <c r="B17" s="21" t="s">
        <v>20</v>
      </c>
      <c r="C17" s="22">
        <v>0</v>
      </c>
      <c r="D17" s="23">
        <v>0</v>
      </c>
      <c r="E17" s="23">
        <v>0</v>
      </c>
      <c r="F17" s="24">
        <v>0</v>
      </c>
      <c r="G17" s="19"/>
      <c r="H17" s="22">
        <v>0</v>
      </c>
      <c r="I17" s="23">
        <v>0</v>
      </c>
      <c r="J17" s="23">
        <v>0</v>
      </c>
      <c r="K17" s="24">
        <v>0</v>
      </c>
      <c r="L17" s="19"/>
      <c r="M17" s="22">
        <v>0</v>
      </c>
      <c r="N17" s="23">
        <v>0</v>
      </c>
      <c r="O17" s="23">
        <v>0</v>
      </c>
      <c r="P17" s="24">
        <v>0</v>
      </c>
      <c r="Q17" s="19"/>
      <c r="R17" s="22">
        <v>0</v>
      </c>
      <c r="S17" s="23">
        <v>0</v>
      </c>
      <c r="T17" s="23">
        <v>0</v>
      </c>
      <c r="U17" s="24">
        <v>0</v>
      </c>
      <c r="V17" s="20"/>
      <c r="X17" s="7"/>
      <c r="Y17" s="7"/>
      <c r="Z17" s="7"/>
    </row>
    <row r="18" spans="2:27" ht="11.25" customHeight="1" x14ac:dyDescent="0.15">
      <c r="B18" s="21" t="s">
        <v>21</v>
      </c>
      <c r="C18" s="22">
        <v>0</v>
      </c>
      <c r="D18" s="23">
        <v>0</v>
      </c>
      <c r="E18" s="23">
        <v>0</v>
      </c>
      <c r="F18" s="24">
        <v>0</v>
      </c>
      <c r="G18" s="19"/>
      <c r="H18" s="22">
        <v>0</v>
      </c>
      <c r="I18" s="23">
        <v>0</v>
      </c>
      <c r="J18" s="23">
        <v>0</v>
      </c>
      <c r="K18" s="24">
        <v>0</v>
      </c>
      <c r="L18" s="19"/>
      <c r="M18" s="22">
        <v>0</v>
      </c>
      <c r="N18" s="23">
        <v>0</v>
      </c>
      <c r="O18" s="23">
        <v>0</v>
      </c>
      <c r="P18" s="24">
        <v>0</v>
      </c>
      <c r="Q18" s="19"/>
      <c r="R18" s="22">
        <v>0</v>
      </c>
      <c r="S18" s="23">
        <v>0</v>
      </c>
      <c r="T18" s="23">
        <v>0</v>
      </c>
      <c r="U18" s="24">
        <v>0</v>
      </c>
      <c r="V18" s="20"/>
      <c r="X18" s="7"/>
      <c r="Y18" s="7"/>
      <c r="Z18" s="7"/>
    </row>
    <row r="19" spans="2:27" ht="11.25" customHeight="1" x14ac:dyDescent="0.15">
      <c r="B19" s="21" t="s">
        <v>22</v>
      </c>
      <c r="C19" s="22">
        <v>0</v>
      </c>
      <c r="D19" s="23">
        <v>0</v>
      </c>
      <c r="E19" s="23">
        <v>0</v>
      </c>
      <c r="F19" s="24">
        <v>0</v>
      </c>
      <c r="G19" s="19"/>
      <c r="H19" s="22">
        <v>0</v>
      </c>
      <c r="I19" s="23">
        <v>0</v>
      </c>
      <c r="J19" s="23">
        <v>0</v>
      </c>
      <c r="K19" s="24">
        <v>0</v>
      </c>
      <c r="L19" s="19"/>
      <c r="M19" s="22">
        <v>0</v>
      </c>
      <c r="N19" s="23">
        <v>0</v>
      </c>
      <c r="O19" s="23">
        <v>0</v>
      </c>
      <c r="P19" s="24">
        <v>0</v>
      </c>
      <c r="Q19" s="19"/>
      <c r="R19" s="22">
        <v>0</v>
      </c>
      <c r="S19" s="23">
        <v>0</v>
      </c>
      <c r="T19" s="23">
        <v>0</v>
      </c>
      <c r="U19" s="24">
        <v>0</v>
      </c>
      <c r="V19" s="20"/>
      <c r="X19" s="7"/>
      <c r="Y19" s="7"/>
      <c r="Z19" s="7"/>
    </row>
    <row r="20" spans="2:27" ht="15" customHeight="1" x14ac:dyDescent="0.15">
      <c r="B20" s="10" t="s">
        <v>23</v>
      </c>
      <c r="C20" s="25">
        <f>SUM(C8:C19)</f>
        <v>210116.62689999997</v>
      </c>
      <c r="D20" s="26">
        <f>SUM(D8:D19)</f>
        <v>213520.28079999998</v>
      </c>
      <c r="E20" s="26">
        <f>SUM(E8:E19)</f>
        <v>-3403.6539000000012</v>
      </c>
      <c r="F20" s="27"/>
      <c r="G20" s="28"/>
      <c r="H20" s="25">
        <f>SUM(H8:H19)</f>
        <v>22752.9424</v>
      </c>
      <c r="I20" s="26">
        <f>SUM(I8:I19)</f>
        <v>19273.049100000004</v>
      </c>
      <c r="J20" s="26">
        <f>SUM(J8:J19)</f>
        <v>3479.8933000000002</v>
      </c>
      <c r="K20" s="27"/>
      <c r="L20" s="28"/>
      <c r="M20" s="25">
        <f>SUM(M8:M19)</f>
        <v>0</v>
      </c>
      <c r="N20" s="26">
        <f>SUM(N8:N19)</f>
        <v>64.540000000000006</v>
      </c>
      <c r="O20" s="26">
        <f>SUM(O8:O19)</f>
        <v>-64.540000000000006</v>
      </c>
      <c r="P20" s="27"/>
      <c r="Q20" s="28"/>
      <c r="R20" s="25">
        <f>SUM(R8:R19)</f>
        <v>2134.8370999999997</v>
      </c>
      <c r="S20" s="26">
        <f>SUM(S8:S19)</f>
        <v>1250.8956000000003</v>
      </c>
      <c r="T20" s="26">
        <f>SUM(T8:T19)</f>
        <v>883.94149999999991</v>
      </c>
      <c r="U20" s="27"/>
      <c r="V20" s="20"/>
    </row>
    <row r="21" spans="2:27" ht="11.25" customHeight="1" x14ac:dyDescent="0.15">
      <c r="B21" s="29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P21" s="7"/>
      <c r="Q21" s="31"/>
      <c r="X21" s="7"/>
      <c r="Y21" s="7"/>
      <c r="Z21" s="7"/>
    </row>
    <row r="22" spans="2:27" ht="12.75" customHeight="1" x14ac:dyDescent="0.2">
      <c r="B22" s="6" t="s">
        <v>60</v>
      </c>
      <c r="H22" s="6" t="s">
        <v>29</v>
      </c>
      <c r="I22" s="32"/>
      <c r="J22" s="32"/>
      <c r="K22" s="32"/>
      <c r="L22" s="32"/>
      <c r="M22" s="32"/>
      <c r="N22" s="32"/>
      <c r="O22" s="32"/>
      <c r="P22" s="32"/>
      <c r="Q22" s="32"/>
      <c r="R22" s="6" t="s">
        <v>30</v>
      </c>
      <c r="S22" s="32"/>
      <c r="W22" s="33"/>
      <c r="X22" s="3"/>
      <c r="Y22" s="3"/>
      <c r="Z22" s="3"/>
      <c r="AA22" s="3"/>
    </row>
    <row r="23" spans="2:27" ht="5.25" customHeight="1" x14ac:dyDescent="0.15">
      <c r="H23" s="32"/>
      <c r="I23" s="32"/>
      <c r="J23" s="32"/>
      <c r="K23" s="32"/>
      <c r="L23" s="32"/>
      <c r="M23" s="32"/>
      <c r="N23" s="34"/>
      <c r="O23" s="35"/>
      <c r="P23" s="34"/>
      <c r="Q23" s="34"/>
      <c r="R23" s="32"/>
      <c r="S23" s="32"/>
      <c r="W23" s="3"/>
      <c r="X23" s="31"/>
      <c r="Y23" s="31"/>
      <c r="Z23" s="31"/>
      <c r="AA23" s="3"/>
    </row>
    <row r="24" spans="2:27" ht="14.25" customHeight="1" x14ac:dyDescent="0.2">
      <c r="B24" s="8" t="s">
        <v>2</v>
      </c>
      <c r="C24" s="73" t="s">
        <v>6</v>
      </c>
      <c r="D24" s="74" t="s">
        <v>25</v>
      </c>
      <c r="E24" s="74"/>
      <c r="F24" s="75"/>
      <c r="G24" s="9"/>
      <c r="H24" s="73" t="s">
        <v>32</v>
      </c>
      <c r="I24" s="74" t="s">
        <v>25</v>
      </c>
      <c r="J24" s="74"/>
      <c r="K24" s="75"/>
      <c r="L24" s="9"/>
      <c r="M24" s="73" t="s">
        <v>33</v>
      </c>
      <c r="N24" s="74" t="s">
        <v>25</v>
      </c>
      <c r="O24" s="74"/>
      <c r="P24" s="75"/>
      <c r="Q24" s="9"/>
      <c r="R24" s="73" t="s">
        <v>34</v>
      </c>
      <c r="S24" s="74" t="s">
        <v>25</v>
      </c>
      <c r="T24" s="74"/>
      <c r="U24" s="75"/>
      <c r="W24" s="29"/>
      <c r="Y24" s="37"/>
      <c r="Z24" s="38"/>
      <c r="AA24" s="36"/>
    </row>
    <row r="25" spans="2:27" ht="11.25" customHeight="1" x14ac:dyDescent="0.15">
      <c r="B25" s="10"/>
      <c r="C25" s="11" t="s">
        <v>7</v>
      </c>
      <c r="D25" s="12" t="s">
        <v>8</v>
      </c>
      <c r="E25" s="12" t="s">
        <v>9</v>
      </c>
      <c r="F25" s="13" t="s">
        <v>10</v>
      </c>
      <c r="G25" s="14"/>
      <c r="H25" s="11" t="s">
        <v>7</v>
      </c>
      <c r="I25" s="12" t="s">
        <v>8</v>
      </c>
      <c r="J25" s="12" t="s">
        <v>9</v>
      </c>
      <c r="K25" s="13" t="s">
        <v>10</v>
      </c>
      <c r="L25" s="14"/>
      <c r="M25" s="11" t="s">
        <v>7</v>
      </c>
      <c r="N25" s="12" t="s">
        <v>8</v>
      </c>
      <c r="O25" s="12" t="s">
        <v>9</v>
      </c>
      <c r="P25" s="13" t="s">
        <v>10</v>
      </c>
      <c r="Q25" s="14"/>
      <c r="R25" s="11" t="s">
        <v>7</v>
      </c>
      <c r="S25" s="12" t="s">
        <v>8</v>
      </c>
      <c r="T25" s="12" t="s">
        <v>9</v>
      </c>
      <c r="U25" s="13" t="s">
        <v>10</v>
      </c>
      <c r="W25" s="29"/>
      <c r="X25" s="36"/>
      <c r="Y25" s="36"/>
      <c r="Z25" s="36"/>
      <c r="AA25" s="39"/>
    </row>
    <row r="26" spans="2:27" ht="11.25" customHeight="1" x14ac:dyDescent="0.15">
      <c r="B26" s="15" t="s">
        <v>11</v>
      </c>
      <c r="C26" s="16">
        <v>4019.2647999999999</v>
      </c>
      <c r="D26" s="17">
        <v>2190.5951</v>
      </c>
      <c r="E26" s="23">
        <v>1828.6696999999999</v>
      </c>
      <c r="F26" s="18">
        <v>146591.85560000001</v>
      </c>
      <c r="G26" s="19"/>
      <c r="H26" s="16">
        <v>37081.830199999997</v>
      </c>
      <c r="I26" s="17">
        <v>27989.978899999998</v>
      </c>
      <c r="J26" s="23">
        <v>9091.8512999999984</v>
      </c>
      <c r="K26" s="18">
        <v>2998872.9944000002</v>
      </c>
      <c r="L26" s="19"/>
      <c r="M26" s="16">
        <v>1443.9105</v>
      </c>
      <c r="N26" s="17">
        <v>3034.94</v>
      </c>
      <c r="O26" s="23">
        <v>-1591.0295000000001</v>
      </c>
      <c r="P26" s="18">
        <v>453293.72710000002</v>
      </c>
      <c r="Q26" s="19"/>
      <c r="R26" s="16">
        <v>7927.1575999999995</v>
      </c>
      <c r="S26" s="17">
        <v>8062.4526999999998</v>
      </c>
      <c r="T26" s="23">
        <v>-135.29510000000028</v>
      </c>
      <c r="U26" s="18">
        <v>350291.9007</v>
      </c>
      <c r="W26" s="40"/>
      <c r="X26" s="31"/>
      <c r="Y26" s="31"/>
      <c r="Z26" s="31"/>
      <c r="AA26" s="31"/>
    </row>
    <row r="27" spans="2:27" ht="11.25" customHeight="1" x14ac:dyDescent="0.15">
      <c r="B27" s="21" t="s">
        <v>12</v>
      </c>
      <c r="C27" s="22">
        <v>10319.428099999999</v>
      </c>
      <c r="D27" s="23">
        <v>3003.6628000000001</v>
      </c>
      <c r="E27" s="23">
        <v>7315.7652999999991</v>
      </c>
      <c r="F27" s="24">
        <v>153082.9761</v>
      </c>
      <c r="G27" s="19"/>
      <c r="H27" s="22">
        <v>49734.088199999998</v>
      </c>
      <c r="I27" s="23">
        <v>39868.245000000003</v>
      </c>
      <c r="J27" s="23">
        <v>9865.8431999999957</v>
      </c>
      <c r="K27" s="24">
        <v>2875894.2078</v>
      </c>
      <c r="L27" s="19"/>
      <c r="M27" s="22">
        <v>1703.8567</v>
      </c>
      <c r="N27" s="23">
        <v>2719.7896000000001</v>
      </c>
      <c r="O27" s="23">
        <v>-1015.9329</v>
      </c>
      <c r="P27" s="24">
        <v>437548.38329999999</v>
      </c>
      <c r="Q27" s="19"/>
      <c r="R27" s="22">
        <v>4362.3378000000002</v>
      </c>
      <c r="S27" s="23">
        <v>18039.049200000001</v>
      </c>
      <c r="T27" s="23">
        <v>-13676.7114</v>
      </c>
      <c r="U27" s="24">
        <v>316103.08179999999</v>
      </c>
      <c r="W27" s="40"/>
      <c r="X27" s="31"/>
      <c r="Y27" s="31"/>
      <c r="Z27" s="31"/>
      <c r="AA27" s="31"/>
    </row>
    <row r="28" spans="2:27" ht="11.25" customHeight="1" x14ac:dyDescent="0.15">
      <c r="B28" s="21" t="s">
        <v>13</v>
      </c>
      <c r="C28" s="22">
        <v>19859.589199999999</v>
      </c>
      <c r="D28" s="23">
        <v>3728.4722000000002</v>
      </c>
      <c r="E28" s="23">
        <v>16131.116999999998</v>
      </c>
      <c r="F28" s="24">
        <v>158065.74059999999</v>
      </c>
      <c r="G28" s="19"/>
      <c r="H28" s="22">
        <v>53739.724600000001</v>
      </c>
      <c r="I28" s="23">
        <v>57936.769800000002</v>
      </c>
      <c r="J28" s="23">
        <v>-4197.0452000000005</v>
      </c>
      <c r="K28" s="24">
        <v>2569657.3237999999</v>
      </c>
      <c r="L28" s="19"/>
      <c r="M28" s="22">
        <v>1313.8655000000001</v>
      </c>
      <c r="N28" s="23">
        <v>3923.4358999999999</v>
      </c>
      <c r="O28" s="23">
        <v>-2609.5703999999996</v>
      </c>
      <c r="P28" s="24">
        <v>392209.89189999999</v>
      </c>
      <c r="Q28" s="19"/>
      <c r="R28" s="22">
        <v>10805.082899999999</v>
      </c>
      <c r="S28" s="23">
        <v>27267.723699999999</v>
      </c>
      <c r="T28" s="23">
        <v>-16462.640800000001</v>
      </c>
      <c r="U28" s="24">
        <v>262021.3909</v>
      </c>
      <c r="W28" s="40"/>
      <c r="X28" s="31"/>
      <c r="Y28" s="31"/>
      <c r="Z28" s="31"/>
      <c r="AA28" s="31"/>
    </row>
    <row r="29" spans="2:27" ht="11.25" customHeight="1" x14ac:dyDescent="0.15">
      <c r="B29" s="21" t="s">
        <v>14</v>
      </c>
      <c r="C29" s="22">
        <v>6074.5221000000001</v>
      </c>
      <c r="D29" s="23">
        <v>3879.6577000000002</v>
      </c>
      <c r="E29" s="23">
        <v>2194.8643999999999</v>
      </c>
      <c r="F29" s="24">
        <v>160484.79139999999</v>
      </c>
      <c r="G29" s="19"/>
      <c r="H29" s="22">
        <v>52936.165000000001</v>
      </c>
      <c r="I29" s="23">
        <v>40744.203200000004</v>
      </c>
      <c r="J29" s="23">
        <v>12191.961799999997</v>
      </c>
      <c r="K29" s="24">
        <v>2503461.4158000001</v>
      </c>
      <c r="L29" s="19"/>
      <c r="M29" s="22">
        <v>1347.4861000000001</v>
      </c>
      <c r="N29" s="23">
        <v>2907.4805999999999</v>
      </c>
      <c r="O29" s="23">
        <v>-1559.9944999999998</v>
      </c>
      <c r="P29" s="24">
        <v>382792.62070000003</v>
      </c>
      <c r="Q29" s="19"/>
      <c r="R29" s="22">
        <v>2996.7909</v>
      </c>
      <c r="S29" s="23">
        <v>7766.7849999999999</v>
      </c>
      <c r="T29" s="23">
        <v>-4769.9940999999999</v>
      </c>
      <c r="U29" s="24">
        <v>245617.09570000001</v>
      </c>
      <c r="W29" s="40"/>
      <c r="X29" s="31"/>
      <c r="Y29" s="31"/>
      <c r="Z29" s="31"/>
      <c r="AA29" s="31"/>
    </row>
    <row r="30" spans="2:27" ht="11.25" customHeight="1" x14ac:dyDescent="0.15">
      <c r="B30" s="21" t="s">
        <v>15</v>
      </c>
      <c r="C30" s="22">
        <v>10140.486199999999</v>
      </c>
      <c r="D30" s="23">
        <v>1941.4239</v>
      </c>
      <c r="E30" s="23">
        <v>8199.0622999999996</v>
      </c>
      <c r="F30" s="24">
        <v>176139.3021</v>
      </c>
      <c r="G30" s="19"/>
      <c r="H30" s="22">
        <v>48659.599000000002</v>
      </c>
      <c r="I30" s="23">
        <v>23594.9048</v>
      </c>
      <c r="J30" s="23">
        <v>25064.694200000002</v>
      </c>
      <c r="K30" s="24">
        <v>2678886.4816000001</v>
      </c>
      <c r="L30" s="19"/>
      <c r="M30" s="22">
        <v>1826.1005</v>
      </c>
      <c r="N30" s="23">
        <v>1689.5993000000001</v>
      </c>
      <c r="O30" s="23">
        <v>136.50119999999993</v>
      </c>
      <c r="P30" s="24">
        <v>406723.29220000003</v>
      </c>
      <c r="Q30" s="19"/>
      <c r="R30" s="22">
        <v>4110.7815000000001</v>
      </c>
      <c r="S30" s="23">
        <v>9420.8927000000003</v>
      </c>
      <c r="T30" s="23">
        <v>-5310.1112000000003</v>
      </c>
      <c r="U30" s="24">
        <v>255697.43969999999</v>
      </c>
      <c r="W30" s="40"/>
      <c r="X30" s="31"/>
      <c r="Y30" s="31"/>
      <c r="Z30" s="31"/>
      <c r="AA30" s="31"/>
    </row>
    <row r="31" spans="2:27" ht="11.25" customHeight="1" x14ac:dyDescent="0.15">
      <c r="B31" s="21" t="s">
        <v>16</v>
      </c>
      <c r="C31" s="22">
        <v>5679.7163</v>
      </c>
      <c r="D31" s="23">
        <v>2280.7451999999998</v>
      </c>
      <c r="E31" s="23">
        <v>3398.9711000000002</v>
      </c>
      <c r="F31" s="24">
        <v>180429.19289999999</v>
      </c>
      <c r="G31" s="19"/>
      <c r="H31" s="22">
        <v>37680.7022</v>
      </c>
      <c r="I31" s="23">
        <v>23553.050899999998</v>
      </c>
      <c r="J31" s="23">
        <v>14127.651300000001</v>
      </c>
      <c r="K31" s="24">
        <v>2787987.6135999998</v>
      </c>
      <c r="L31" s="19"/>
      <c r="M31" s="22">
        <v>813.66899999999998</v>
      </c>
      <c r="N31" s="23">
        <v>1783.7346</v>
      </c>
      <c r="O31" s="23">
        <v>-970.06560000000002</v>
      </c>
      <c r="P31" s="24">
        <v>417322.44469999999</v>
      </c>
      <c r="Q31" s="19"/>
      <c r="R31" s="22">
        <v>4386.1922000000004</v>
      </c>
      <c r="S31" s="23">
        <v>4712.5677999999998</v>
      </c>
      <c r="T31" s="23">
        <v>-326.37559999999939</v>
      </c>
      <c r="U31" s="24">
        <v>266080.73210000002</v>
      </c>
      <c r="W31" s="40"/>
      <c r="X31" s="31"/>
      <c r="Y31" s="31"/>
      <c r="Z31" s="31"/>
      <c r="AA31" s="31"/>
    </row>
    <row r="32" spans="2:27" ht="11.25" customHeight="1" x14ac:dyDescent="0.15">
      <c r="B32" s="21" t="s">
        <v>17</v>
      </c>
      <c r="C32" s="22">
        <v>4331.9285</v>
      </c>
      <c r="D32" s="23">
        <v>1732.24</v>
      </c>
      <c r="E32" s="23">
        <v>2599.6885000000002</v>
      </c>
      <c r="F32" s="24">
        <v>184245.21299999999</v>
      </c>
      <c r="G32" s="19"/>
      <c r="H32" s="22">
        <v>36327.774799999999</v>
      </c>
      <c r="I32" s="23">
        <v>13401.963900000001</v>
      </c>
      <c r="J32" s="23">
        <v>22925.810899999997</v>
      </c>
      <c r="K32" s="24">
        <v>2928420.4730000002</v>
      </c>
      <c r="L32" s="19"/>
      <c r="M32" s="22">
        <v>1133.0437999999999</v>
      </c>
      <c r="N32" s="23">
        <v>1704.2828999999999</v>
      </c>
      <c r="O32" s="23">
        <v>-571.23910000000001</v>
      </c>
      <c r="P32" s="24">
        <v>436059.12479999999</v>
      </c>
      <c r="Q32" s="19"/>
      <c r="R32" s="22">
        <v>6718.2249000000002</v>
      </c>
      <c r="S32" s="23">
        <v>8430.8449000000001</v>
      </c>
      <c r="T32" s="23">
        <v>-1712.62</v>
      </c>
      <c r="U32" s="24">
        <v>277135.47769999999</v>
      </c>
      <c r="W32" s="40"/>
      <c r="X32" s="31"/>
      <c r="Y32" s="31"/>
      <c r="Z32" s="31"/>
      <c r="AA32" s="31"/>
    </row>
    <row r="33" spans="2:27" ht="11.25" customHeight="1" x14ac:dyDescent="0.15">
      <c r="B33" s="21" t="s">
        <v>18</v>
      </c>
      <c r="C33" s="22">
        <v>4816.9137000000001</v>
      </c>
      <c r="D33" s="23">
        <v>2666.6125999999999</v>
      </c>
      <c r="E33" s="23">
        <v>2150.3011000000001</v>
      </c>
      <c r="F33" s="24">
        <v>184833.3622</v>
      </c>
      <c r="G33" s="19"/>
      <c r="H33" s="22">
        <v>35188.402699999999</v>
      </c>
      <c r="I33" s="23">
        <v>24106.126899999999</v>
      </c>
      <c r="J33" s="23">
        <v>11082.275799999999</v>
      </c>
      <c r="K33" s="24">
        <v>2911001.5173999998</v>
      </c>
      <c r="L33" s="19"/>
      <c r="M33" s="22">
        <v>1130.8056999999999</v>
      </c>
      <c r="N33" s="23">
        <v>1662.0519999999999</v>
      </c>
      <c r="O33" s="23">
        <v>-531.24630000000002</v>
      </c>
      <c r="P33" s="24">
        <v>430356.8639</v>
      </c>
      <c r="Q33" s="19"/>
      <c r="R33" s="22">
        <v>3400.62</v>
      </c>
      <c r="S33" s="23">
        <v>4100.1675999999998</v>
      </c>
      <c r="T33" s="23">
        <v>-699.54759999999987</v>
      </c>
      <c r="U33" s="24">
        <v>274915.4167</v>
      </c>
      <c r="W33" s="40"/>
      <c r="X33" s="31"/>
      <c r="Y33" s="31"/>
      <c r="Z33" s="31"/>
      <c r="AA33" s="31"/>
    </row>
    <row r="34" spans="2:27" ht="11.25" customHeight="1" x14ac:dyDescent="0.15">
      <c r="B34" s="21" t="s">
        <v>19</v>
      </c>
      <c r="C34" s="22">
        <v>4575.4502000000002</v>
      </c>
      <c r="D34" s="23">
        <v>3716.0003999999999</v>
      </c>
      <c r="E34" s="23">
        <v>859.44980000000032</v>
      </c>
      <c r="F34" s="24">
        <v>185604.26439999999</v>
      </c>
      <c r="G34" s="19"/>
      <c r="H34" s="22">
        <v>34991.160300000003</v>
      </c>
      <c r="I34" s="23">
        <v>22729.863799999999</v>
      </c>
      <c r="J34" s="23">
        <v>12261.296500000004</v>
      </c>
      <c r="K34" s="24">
        <v>2993129.4523999998</v>
      </c>
      <c r="L34" s="19"/>
      <c r="M34" s="22">
        <v>1361.4268999999999</v>
      </c>
      <c r="N34" s="23">
        <v>2080.9047999999998</v>
      </c>
      <c r="O34" s="23">
        <v>-719.47789999999986</v>
      </c>
      <c r="P34" s="24">
        <v>437415.90470000001</v>
      </c>
      <c r="Q34" s="19"/>
      <c r="R34" s="22">
        <v>4162.1111000000001</v>
      </c>
      <c r="S34" s="23">
        <v>6176.9493000000002</v>
      </c>
      <c r="T34" s="23">
        <v>-2014.8382000000001</v>
      </c>
      <c r="U34" s="24">
        <v>278504.74129999999</v>
      </c>
      <c r="W34" s="40"/>
      <c r="X34" s="31"/>
      <c r="Y34" s="31"/>
      <c r="Z34" s="31"/>
      <c r="AA34" s="31"/>
    </row>
    <row r="35" spans="2:27" ht="11.25" customHeight="1" x14ac:dyDescent="0.15">
      <c r="B35" s="21" t="s">
        <v>20</v>
      </c>
      <c r="C35" s="22">
        <v>0</v>
      </c>
      <c r="D35" s="23">
        <v>0</v>
      </c>
      <c r="E35" s="23">
        <v>0</v>
      </c>
      <c r="F35" s="24">
        <v>0</v>
      </c>
      <c r="G35" s="19"/>
      <c r="H35" s="22">
        <v>0</v>
      </c>
      <c r="I35" s="23">
        <v>0</v>
      </c>
      <c r="J35" s="23">
        <v>0</v>
      </c>
      <c r="K35" s="24">
        <v>0</v>
      </c>
      <c r="L35" s="19"/>
      <c r="M35" s="22">
        <v>0</v>
      </c>
      <c r="N35" s="23">
        <v>0</v>
      </c>
      <c r="O35" s="23">
        <v>0</v>
      </c>
      <c r="P35" s="24">
        <v>0</v>
      </c>
      <c r="Q35" s="19"/>
      <c r="R35" s="22">
        <v>0</v>
      </c>
      <c r="S35" s="23">
        <v>0</v>
      </c>
      <c r="T35" s="23">
        <v>0</v>
      </c>
      <c r="U35" s="24">
        <v>0</v>
      </c>
      <c r="W35" s="40"/>
      <c r="X35" s="31"/>
      <c r="Y35" s="31"/>
      <c r="Z35" s="31"/>
      <c r="AA35" s="31"/>
    </row>
    <row r="36" spans="2:27" ht="11.25" customHeight="1" x14ac:dyDescent="0.15">
      <c r="B36" s="21" t="s">
        <v>21</v>
      </c>
      <c r="C36" s="22">
        <v>0</v>
      </c>
      <c r="D36" s="23">
        <v>0</v>
      </c>
      <c r="E36" s="23">
        <v>0</v>
      </c>
      <c r="F36" s="24">
        <v>0</v>
      </c>
      <c r="G36" s="19"/>
      <c r="H36" s="22">
        <v>0</v>
      </c>
      <c r="I36" s="23">
        <v>0</v>
      </c>
      <c r="J36" s="23">
        <v>0</v>
      </c>
      <c r="K36" s="24">
        <v>0</v>
      </c>
      <c r="L36" s="19"/>
      <c r="M36" s="22">
        <v>0</v>
      </c>
      <c r="N36" s="23">
        <v>0</v>
      </c>
      <c r="O36" s="23">
        <v>0</v>
      </c>
      <c r="P36" s="24">
        <v>0</v>
      </c>
      <c r="Q36" s="19"/>
      <c r="R36" s="22">
        <v>0</v>
      </c>
      <c r="S36" s="23">
        <v>0</v>
      </c>
      <c r="T36" s="23">
        <v>0</v>
      </c>
      <c r="U36" s="24">
        <v>0</v>
      </c>
      <c r="W36" s="40"/>
      <c r="X36" s="31"/>
      <c r="Y36" s="31"/>
      <c r="Z36" s="31"/>
      <c r="AA36" s="31"/>
    </row>
    <row r="37" spans="2:27" ht="11.25" customHeight="1" x14ac:dyDescent="0.15">
      <c r="B37" s="21" t="s">
        <v>22</v>
      </c>
      <c r="C37" s="22">
        <v>0</v>
      </c>
      <c r="D37" s="23">
        <v>0</v>
      </c>
      <c r="E37" s="23">
        <v>0</v>
      </c>
      <c r="F37" s="24">
        <v>0</v>
      </c>
      <c r="G37" s="19"/>
      <c r="H37" s="22">
        <v>0</v>
      </c>
      <c r="I37" s="23">
        <v>0</v>
      </c>
      <c r="J37" s="23">
        <v>0</v>
      </c>
      <c r="K37" s="24">
        <v>0</v>
      </c>
      <c r="L37" s="19"/>
      <c r="M37" s="22">
        <v>0</v>
      </c>
      <c r="N37" s="23">
        <v>0</v>
      </c>
      <c r="O37" s="23">
        <v>0</v>
      </c>
      <c r="P37" s="24">
        <v>0</v>
      </c>
      <c r="Q37" s="19"/>
      <c r="R37" s="22">
        <v>0</v>
      </c>
      <c r="S37" s="23">
        <v>0</v>
      </c>
      <c r="T37" s="23">
        <v>0</v>
      </c>
      <c r="U37" s="24">
        <v>0</v>
      </c>
      <c r="W37" s="40"/>
      <c r="X37" s="31"/>
      <c r="Y37" s="31"/>
      <c r="Z37" s="31"/>
      <c r="AA37" s="31"/>
    </row>
    <row r="38" spans="2:27" ht="15.75" customHeight="1" x14ac:dyDescent="0.15">
      <c r="B38" s="10" t="s">
        <v>23</v>
      </c>
      <c r="C38" s="25">
        <f>SUM(C26:C37)</f>
        <v>69817.299100000004</v>
      </c>
      <c r="D38" s="26">
        <f>SUM(D26:D37)</f>
        <v>25139.409900000002</v>
      </c>
      <c r="E38" s="26">
        <f>SUM(E26:E37)</f>
        <v>44677.889199999991</v>
      </c>
      <c r="F38" s="27"/>
      <c r="G38" s="28"/>
      <c r="H38" s="25">
        <f>SUM(H26:H37)</f>
        <v>386339.44699999999</v>
      </c>
      <c r="I38" s="26">
        <f>SUM(I26:I37)</f>
        <v>273925.10719999997</v>
      </c>
      <c r="J38" s="26">
        <f>SUM(J26:J37)</f>
        <v>112414.33979999999</v>
      </c>
      <c r="K38" s="27"/>
      <c r="L38" s="28"/>
      <c r="M38" s="25">
        <f>SUM(M26:M37)</f>
        <v>12074.164699999999</v>
      </c>
      <c r="N38" s="26">
        <f>SUM(N26:N37)</f>
        <v>21506.219700000001</v>
      </c>
      <c r="O38" s="26">
        <f>SUM(O26:O37)</f>
        <v>-9432.0550000000003</v>
      </c>
      <c r="P38" s="27"/>
      <c r="Q38" s="28"/>
      <c r="R38" s="25">
        <f>SUM(R26:R37)</f>
        <v>48869.298900000009</v>
      </c>
      <c r="S38" s="26">
        <f>SUM(S26:S37)</f>
        <v>93977.432900000014</v>
      </c>
      <c r="T38" s="26">
        <f>SUM(T26:T37)</f>
        <v>-45108.133999999998</v>
      </c>
      <c r="U38" s="27"/>
      <c r="W38" s="29"/>
      <c r="X38" s="30"/>
      <c r="Y38" s="30"/>
      <c r="Z38" s="30"/>
      <c r="AA38" s="30"/>
    </row>
    <row r="39" spans="2:27" ht="11.25" customHeight="1" x14ac:dyDescent="0.15"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</row>
    <row r="40" spans="2:27" ht="12.75" customHeight="1" x14ac:dyDescent="0.2">
      <c r="B40" s="6" t="s">
        <v>24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P40" s="3"/>
      <c r="Q40" s="2"/>
      <c r="T40" s="7"/>
      <c r="U40" s="31"/>
    </row>
    <row r="41" spans="2:27" ht="5.25" customHeight="1" x14ac:dyDescent="0.15">
      <c r="B41" s="29"/>
      <c r="C41" s="30"/>
      <c r="D41" s="30"/>
      <c r="E41" s="30"/>
      <c r="F41" s="30"/>
      <c r="G41" s="30"/>
      <c r="H41" s="30"/>
      <c r="I41" s="30"/>
      <c r="J41" s="30"/>
      <c r="K41" s="30"/>
      <c r="L41" s="30"/>
      <c r="P41" s="3"/>
      <c r="Q41" s="2"/>
      <c r="R41" s="30"/>
      <c r="T41" s="7"/>
      <c r="U41" s="41"/>
    </row>
    <row r="42" spans="2:27" ht="14.25" customHeight="1" x14ac:dyDescent="0.2">
      <c r="B42" s="8" t="s">
        <v>2</v>
      </c>
      <c r="C42" s="73" t="s">
        <v>59</v>
      </c>
      <c r="D42" s="74" t="s">
        <v>25</v>
      </c>
      <c r="E42" s="74"/>
      <c r="F42" s="75"/>
      <c r="G42" s="9"/>
      <c r="H42" s="73" t="s">
        <v>26</v>
      </c>
      <c r="I42" s="74" t="s">
        <v>25</v>
      </c>
      <c r="J42" s="74"/>
      <c r="K42" s="75"/>
      <c r="L42" s="9"/>
      <c r="M42" s="73" t="s">
        <v>27</v>
      </c>
      <c r="N42" s="74" t="s">
        <v>25</v>
      </c>
      <c r="O42" s="74"/>
      <c r="P42" s="75"/>
      <c r="Q42" s="9"/>
      <c r="R42" s="73" t="s">
        <v>28</v>
      </c>
      <c r="S42" s="74" t="s">
        <v>25</v>
      </c>
      <c r="T42" s="74"/>
      <c r="U42" s="75"/>
      <c r="V42" s="36"/>
    </row>
    <row r="43" spans="2:27" ht="11.25" customHeight="1" x14ac:dyDescent="0.15">
      <c r="B43" s="10"/>
      <c r="C43" s="11" t="s">
        <v>7</v>
      </c>
      <c r="D43" s="12" t="s">
        <v>8</v>
      </c>
      <c r="E43" s="12" t="s">
        <v>9</v>
      </c>
      <c r="F43" s="13" t="s">
        <v>10</v>
      </c>
      <c r="G43" s="14"/>
      <c r="H43" s="11" t="s">
        <v>7</v>
      </c>
      <c r="I43" s="12" t="s">
        <v>8</v>
      </c>
      <c r="J43" s="12" t="s">
        <v>9</v>
      </c>
      <c r="K43" s="13" t="s">
        <v>10</v>
      </c>
      <c r="L43" s="14"/>
      <c r="M43" s="11" t="s">
        <v>7</v>
      </c>
      <c r="N43" s="12" t="s">
        <v>8</v>
      </c>
      <c r="O43" s="12" t="s">
        <v>9</v>
      </c>
      <c r="P43" s="13" t="s">
        <v>10</v>
      </c>
      <c r="Q43" s="14"/>
      <c r="R43" s="11" t="s">
        <v>7</v>
      </c>
      <c r="S43" s="12" t="s">
        <v>8</v>
      </c>
      <c r="T43" s="12" t="s">
        <v>9</v>
      </c>
      <c r="U43" s="13" t="s">
        <v>10</v>
      </c>
      <c r="V43" s="39"/>
    </row>
    <row r="44" spans="2:27" ht="11.25" customHeight="1" x14ac:dyDescent="0.15">
      <c r="B44" s="15" t="s">
        <v>11</v>
      </c>
      <c r="C44" s="16">
        <v>165.84289999999999</v>
      </c>
      <c r="D44" s="17">
        <v>523.7731</v>
      </c>
      <c r="E44" s="23">
        <v>-357.93020000000001</v>
      </c>
      <c r="F44" s="18">
        <v>11750.5633</v>
      </c>
      <c r="G44" s="19"/>
      <c r="H44" s="16">
        <v>36.279499999999999</v>
      </c>
      <c r="I44" s="17">
        <v>325.22210000000001</v>
      </c>
      <c r="J44" s="23">
        <v>-288.94260000000003</v>
      </c>
      <c r="K44" s="18">
        <v>5172.1709000000001</v>
      </c>
      <c r="L44" s="19"/>
      <c r="M44" s="16">
        <v>532.39909999999998</v>
      </c>
      <c r="N44" s="17">
        <v>340.37310000000002</v>
      </c>
      <c r="O44" s="23">
        <v>192.02599999999995</v>
      </c>
      <c r="P44" s="18">
        <v>19569.193200000002</v>
      </c>
      <c r="Q44" s="19"/>
      <c r="R44" s="16">
        <v>264.76459999999997</v>
      </c>
      <c r="S44" s="17">
        <v>562.48910000000001</v>
      </c>
      <c r="T44" s="23">
        <v>-297.72450000000003</v>
      </c>
      <c r="U44" s="18">
        <v>42748.797100000003</v>
      </c>
      <c r="V44" s="31"/>
    </row>
    <row r="45" spans="2:27" ht="11.25" customHeight="1" x14ac:dyDescent="0.15">
      <c r="B45" s="21" t="s">
        <v>12</v>
      </c>
      <c r="C45" s="22">
        <v>102.8424</v>
      </c>
      <c r="D45" s="23">
        <v>603.88160000000005</v>
      </c>
      <c r="E45" s="23">
        <v>-501.03920000000005</v>
      </c>
      <c r="F45" s="24">
        <v>10299.6607</v>
      </c>
      <c r="G45" s="19"/>
      <c r="H45" s="22">
        <v>884.71849999999995</v>
      </c>
      <c r="I45" s="23">
        <v>170.34829999999999</v>
      </c>
      <c r="J45" s="23">
        <v>714.37019999999995</v>
      </c>
      <c r="K45" s="24">
        <v>6017.8446000000004</v>
      </c>
      <c r="L45" s="19"/>
      <c r="M45" s="22">
        <v>431.29570000000001</v>
      </c>
      <c r="N45" s="23">
        <v>436.48520000000002</v>
      </c>
      <c r="O45" s="23">
        <v>-5.1895000000000095</v>
      </c>
      <c r="P45" s="24">
        <v>19677.306100000002</v>
      </c>
      <c r="Q45" s="19"/>
      <c r="R45" s="22">
        <v>817.01599999999996</v>
      </c>
      <c r="S45" s="23">
        <v>859.09289999999999</v>
      </c>
      <c r="T45" s="23">
        <v>-42.076900000000023</v>
      </c>
      <c r="U45" s="24">
        <v>41569.230900000002</v>
      </c>
      <c r="V45" s="31"/>
    </row>
    <row r="46" spans="2:27" ht="11.25" customHeight="1" x14ac:dyDescent="0.15">
      <c r="B46" s="21" t="s">
        <v>13</v>
      </c>
      <c r="C46" s="22">
        <v>116.3663</v>
      </c>
      <c r="D46" s="23">
        <v>382.78179999999998</v>
      </c>
      <c r="E46" s="23">
        <v>-266.41549999999995</v>
      </c>
      <c r="F46" s="24">
        <v>9950.7692999999999</v>
      </c>
      <c r="G46" s="19"/>
      <c r="H46" s="22">
        <v>1315.6741</v>
      </c>
      <c r="I46" s="23">
        <v>357.61709999999999</v>
      </c>
      <c r="J46" s="23">
        <v>958.05700000000002</v>
      </c>
      <c r="K46" s="24">
        <v>6570.9157999999998</v>
      </c>
      <c r="L46" s="19"/>
      <c r="M46" s="22">
        <v>430.45170000000002</v>
      </c>
      <c r="N46" s="23">
        <v>668.09929999999997</v>
      </c>
      <c r="O46" s="23">
        <v>-237.64759999999995</v>
      </c>
      <c r="P46" s="24">
        <v>18150.520100000002</v>
      </c>
      <c r="Q46" s="19"/>
      <c r="R46" s="22">
        <v>655.28719999999998</v>
      </c>
      <c r="S46" s="23">
        <v>622.43560000000002</v>
      </c>
      <c r="T46" s="23">
        <v>32.851599999999962</v>
      </c>
      <c r="U46" s="24">
        <v>39190.921199999997</v>
      </c>
      <c r="V46" s="31"/>
    </row>
    <row r="47" spans="2:27" ht="11.25" customHeight="1" x14ac:dyDescent="0.15">
      <c r="B47" s="21" t="s">
        <v>14</v>
      </c>
      <c r="C47" s="22">
        <v>120.2136</v>
      </c>
      <c r="D47" s="23">
        <v>201.49709999999999</v>
      </c>
      <c r="E47" s="23">
        <v>-81.283499999999989</v>
      </c>
      <c r="F47" s="24">
        <v>9763.6766000000007</v>
      </c>
      <c r="G47" s="19"/>
      <c r="H47" s="22">
        <v>56.318300000000001</v>
      </c>
      <c r="I47" s="23">
        <v>1054.0349000000001</v>
      </c>
      <c r="J47" s="23">
        <v>-997.71660000000008</v>
      </c>
      <c r="K47" s="24">
        <v>5086.6776</v>
      </c>
      <c r="L47" s="19"/>
      <c r="M47" s="22">
        <v>286.31909999999999</v>
      </c>
      <c r="N47" s="23">
        <v>366.27539999999999</v>
      </c>
      <c r="O47" s="23">
        <v>-79.956299999999999</v>
      </c>
      <c r="P47" s="24">
        <v>18156.571899999999</v>
      </c>
      <c r="Q47" s="19"/>
      <c r="R47" s="22">
        <v>310.0222</v>
      </c>
      <c r="S47" s="23">
        <v>904.46310000000005</v>
      </c>
      <c r="T47" s="23">
        <v>-594.44090000000006</v>
      </c>
      <c r="U47" s="24">
        <v>37439.0193</v>
      </c>
      <c r="V47" s="31"/>
    </row>
    <row r="48" spans="2:27" ht="11.25" customHeight="1" x14ac:dyDescent="0.15">
      <c r="B48" s="21" t="s">
        <v>15</v>
      </c>
      <c r="C48" s="22">
        <v>111.2076</v>
      </c>
      <c r="D48" s="23">
        <v>164.08519999999999</v>
      </c>
      <c r="E48" s="23">
        <v>-52.877599999999987</v>
      </c>
      <c r="F48" s="24">
        <v>9828.2152999999998</v>
      </c>
      <c r="G48" s="19"/>
      <c r="H48" s="22">
        <v>76.791300000000007</v>
      </c>
      <c r="I48" s="23">
        <v>135.05070000000001</v>
      </c>
      <c r="J48" s="23">
        <v>-58.259399999999999</v>
      </c>
      <c r="K48" s="24">
        <v>5229.1091999999999</v>
      </c>
      <c r="L48" s="19"/>
      <c r="M48" s="22">
        <v>856.0847</v>
      </c>
      <c r="N48" s="23">
        <v>1492.8001999999999</v>
      </c>
      <c r="O48" s="23">
        <v>-636.71549999999991</v>
      </c>
      <c r="P48" s="24">
        <v>18139.839899999999</v>
      </c>
      <c r="Q48" s="19"/>
      <c r="R48" s="22">
        <v>348.84449999999998</v>
      </c>
      <c r="S48" s="23">
        <v>867.66830000000004</v>
      </c>
      <c r="T48" s="23">
        <v>-518.82380000000012</v>
      </c>
      <c r="U48" s="24">
        <v>38809.417300000001</v>
      </c>
      <c r="V48" s="31"/>
    </row>
    <row r="49" spans="2:28" ht="11.25" customHeight="1" x14ac:dyDescent="0.15">
      <c r="B49" s="21" t="s">
        <v>16</v>
      </c>
      <c r="C49" s="22">
        <v>153.6506</v>
      </c>
      <c r="D49" s="23">
        <v>95.754599999999996</v>
      </c>
      <c r="E49" s="23">
        <v>57.896000000000001</v>
      </c>
      <c r="F49" s="24">
        <v>10125.711300000001</v>
      </c>
      <c r="G49" s="19"/>
      <c r="H49" s="22">
        <v>27.738299999999999</v>
      </c>
      <c r="I49" s="23">
        <v>168.923</v>
      </c>
      <c r="J49" s="23">
        <v>-141.18469999999999</v>
      </c>
      <c r="K49" s="24">
        <v>4269.1454999999996</v>
      </c>
      <c r="L49" s="19"/>
      <c r="M49" s="22">
        <v>313.90640000000002</v>
      </c>
      <c r="N49" s="23">
        <v>310.63420000000002</v>
      </c>
      <c r="O49" s="23">
        <v>3.272199999999998</v>
      </c>
      <c r="P49" s="24">
        <v>17985.2251</v>
      </c>
      <c r="Q49" s="19"/>
      <c r="R49" s="22">
        <v>521.57460000000003</v>
      </c>
      <c r="S49" s="23">
        <v>701.09820000000002</v>
      </c>
      <c r="T49" s="23">
        <v>-179.52359999999999</v>
      </c>
      <c r="U49" s="24">
        <v>41492.477700000003</v>
      </c>
      <c r="V49" s="31"/>
    </row>
    <row r="50" spans="2:28" ht="11.25" customHeight="1" x14ac:dyDescent="0.15">
      <c r="B50" s="21" t="s">
        <v>17</v>
      </c>
      <c r="C50" s="22">
        <v>63.0792</v>
      </c>
      <c r="D50" s="23">
        <v>174.00579999999999</v>
      </c>
      <c r="E50" s="23">
        <v>-110.92659999999999</v>
      </c>
      <c r="F50" s="24">
        <v>9790.8245000000006</v>
      </c>
      <c r="G50" s="19"/>
      <c r="H50" s="22">
        <v>133.3689</v>
      </c>
      <c r="I50" s="23">
        <v>81.979100000000003</v>
      </c>
      <c r="J50" s="23">
        <v>51.389799999999994</v>
      </c>
      <c r="K50" s="24">
        <v>4587.9871000000003</v>
      </c>
      <c r="L50" s="19"/>
      <c r="M50" s="22">
        <v>244.35290000000001</v>
      </c>
      <c r="N50" s="23">
        <v>230.6867</v>
      </c>
      <c r="O50" s="23">
        <v>13.666200000000003</v>
      </c>
      <c r="P50" s="24">
        <v>18210.625599999999</v>
      </c>
      <c r="Q50" s="19"/>
      <c r="R50" s="22">
        <v>449.84530000000001</v>
      </c>
      <c r="S50" s="23">
        <v>301.71839999999997</v>
      </c>
      <c r="T50" s="23">
        <v>148.12690000000003</v>
      </c>
      <c r="U50" s="24">
        <v>43549.057800000002</v>
      </c>
      <c r="V50" s="31"/>
    </row>
    <row r="51" spans="2:28" ht="11.25" customHeight="1" x14ac:dyDescent="0.15">
      <c r="B51" s="21" t="s">
        <v>18</v>
      </c>
      <c r="C51" s="22">
        <v>38.020600000000002</v>
      </c>
      <c r="D51" s="23">
        <v>197.77809999999999</v>
      </c>
      <c r="E51" s="23">
        <v>-159.75749999999999</v>
      </c>
      <c r="F51" s="24">
        <v>9197.4426999999996</v>
      </c>
      <c r="G51" s="19"/>
      <c r="H51" s="22">
        <v>1144.4860000000001</v>
      </c>
      <c r="I51" s="23">
        <v>72.800899999999999</v>
      </c>
      <c r="J51" s="23">
        <v>1071.6851000000001</v>
      </c>
      <c r="K51" s="24">
        <v>5802.9084000000003</v>
      </c>
      <c r="L51" s="19"/>
      <c r="M51" s="22">
        <v>462.76170000000002</v>
      </c>
      <c r="N51" s="23">
        <v>189.08179999999999</v>
      </c>
      <c r="O51" s="23">
        <v>273.67990000000003</v>
      </c>
      <c r="P51" s="24">
        <v>19032.622100000001</v>
      </c>
      <c r="Q51" s="19"/>
      <c r="R51" s="22">
        <v>412.2978</v>
      </c>
      <c r="S51" s="23">
        <v>529.79650000000004</v>
      </c>
      <c r="T51" s="23">
        <v>-117.49870000000004</v>
      </c>
      <c r="U51" s="24">
        <v>43013.408100000001</v>
      </c>
      <c r="V51" s="31"/>
    </row>
    <row r="52" spans="2:28" ht="11.25" customHeight="1" x14ac:dyDescent="0.15">
      <c r="B52" s="21" t="s">
        <v>19</v>
      </c>
      <c r="C52" s="22">
        <v>69.941999999999993</v>
      </c>
      <c r="D52" s="23">
        <v>371.7056</v>
      </c>
      <c r="E52" s="23">
        <v>-301.7636</v>
      </c>
      <c r="F52" s="24">
        <v>8772.4048999999995</v>
      </c>
      <c r="G52" s="19"/>
      <c r="H52" s="22">
        <v>352.09699999999998</v>
      </c>
      <c r="I52" s="23">
        <v>342.3476</v>
      </c>
      <c r="J52" s="23">
        <v>9.7493999999999801</v>
      </c>
      <c r="K52" s="24">
        <v>6272.6913999999997</v>
      </c>
      <c r="L52" s="19"/>
      <c r="M52" s="22">
        <v>692.95799999999997</v>
      </c>
      <c r="N52" s="23">
        <v>520.90629999999999</v>
      </c>
      <c r="O52" s="23">
        <v>172.05169999999998</v>
      </c>
      <c r="P52" s="24">
        <v>19485.3079</v>
      </c>
      <c r="Q52" s="19"/>
      <c r="R52" s="22">
        <v>1112.0088000000001</v>
      </c>
      <c r="S52" s="23">
        <v>480.37970000000001</v>
      </c>
      <c r="T52" s="23">
        <v>631.62910000000011</v>
      </c>
      <c r="U52" s="24">
        <v>46009.396999999997</v>
      </c>
      <c r="V52" s="31"/>
    </row>
    <row r="53" spans="2:28" ht="11.25" customHeight="1" x14ac:dyDescent="0.15">
      <c r="B53" s="21" t="s">
        <v>20</v>
      </c>
      <c r="C53" s="22">
        <v>0</v>
      </c>
      <c r="D53" s="23">
        <v>0</v>
      </c>
      <c r="E53" s="23">
        <v>0</v>
      </c>
      <c r="F53" s="24">
        <v>0</v>
      </c>
      <c r="G53" s="19"/>
      <c r="H53" s="22">
        <v>0</v>
      </c>
      <c r="I53" s="23">
        <v>0</v>
      </c>
      <c r="J53" s="23">
        <v>0</v>
      </c>
      <c r="K53" s="24">
        <v>0</v>
      </c>
      <c r="L53" s="19"/>
      <c r="M53" s="22">
        <v>0</v>
      </c>
      <c r="N53" s="23">
        <v>0</v>
      </c>
      <c r="O53" s="23">
        <v>0</v>
      </c>
      <c r="P53" s="24">
        <v>0</v>
      </c>
      <c r="Q53" s="19"/>
      <c r="R53" s="22">
        <v>0</v>
      </c>
      <c r="S53" s="23">
        <v>0</v>
      </c>
      <c r="T53" s="23">
        <v>0</v>
      </c>
      <c r="U53" s="24">
        <v>0</v>
      </c>
      <c r="V53" s="31"/>
    </row>
    <row r="54" spans="2:28" ht="11.25" customHeight="1" x14ac:dyDescent="0.15">
      <c r="B54" s="21" t="s">
        <v>21</v>
      </c>
      <c r="C54" s="22">
        <v>0</v>
      </c>
      <c r="D54" s="23">
        <v>0</v>
      </c>
      <c r="E54" s="23">
        <v>0</v>
      </c>
      <c r="F54" s="24">
        <v>0</v>
      </c>
      <c r="G54" s="19"/>
      <c r="H54" s="22">
        <v>0</v>
      </c>
      <c r="I54" s="23">
        <v>0</v>
      </c>
      <c r="J54" s="23">
        <v>0</v>
      </c>
      <c r="K54" s="24">
        <v>0</v>
      </c>
      <c r="L54" s="19"/>
      <c r="M54" s="22">
        <v>0</v>
      </c>
      <c r="N54" s="23">
        <v>0</v>
      </c>
      <c r="O54" s="23">
        <v>0</v>
      </c>
      <c r="P54" s="24">
        <v>0</v>
      </c>
      <c r="Q54" s="19"/>
      <c r="R54" s="22">
        <v>0</v>
      </c>
      <c r="S54" s="23">
        <v>0</v>
      </c>
      <c r="T54" s="23">
        <v>0</v>
      </c>
      <c r="U54" s="24">
        <v>0</v>
      </c>
      <c r="V54" s="31"/>
    </row>
    <row r="55" spans="2:28" ht="11.25" customHeight="1" x14ac:dyDescent="0.15">
      <c r="B55" s="21" t="s">
        <v>22</v>
      </c>
      <c r="C55" s="22">
        <v>0</v>
      </c>
      <c r="D55" s="23">
        <v>0</v>
      </c>
      <c r="E55" s="23">
        <v>0</v>
      </c>
      <c r="F55" s="24">
        <v>0</v>
      </c>
      <c r="G55" s="19"/>
      <c r="H55" s="22">
        <v>0</v>
      </c>
      <c r="I55" s="23">
        <v>0</v>
      </c>
      <c r="J55" s="23">
        <v>0</v>
      </c>
      <c r="K55" s="24">
        <v>0</v>
      </c>
      <c r="L55" s="19"/>
      <c r="M55" s="22">
        <v>0</v>
      </c>
      <c r="N55" s="23">
        <v>0</v>
      </c>
      <c r="O55" s="23">
        <v>0</v>
      </c>
      <c r="P55" s="24">
        <v>0</v>
      </c>
      <c r="Q55" s="19"/>
      <c r="R55" s="22">
        <v>0</v>
      </c>
      <c r="S55" s="23">
        <v>0</v>
      </c>
      <c r="T55" s="23">
        <v>0</v>
      </c>
      <c r="U55" s="24">
        <v>0</v>
      </c>
      <c r="V55" s="31"/>
    </row>
    <row r="56" spans="2:28" ht="15" customHeight="1" x14ac:dyDescent="0.15">
      <c r="B56" s="10" t="s">
        <v>23</v>
      </c>
      <c r="C56" s="25">
        <f>SUM(C44:C55)</f>
        <v>941.16519999999991</v>
      </c>
      <c r="D56" s="26">
        <f>SUM(D44:D55)</f>
        <v>2715.2628999999997</v>
      </c>
      <c r="E56" s="26">
        <f>SUM(E44:E55)</f>
        <v>-1774.0977</v>
      </c>
      <c r="F56" s="27"/>
      <c r="G56" s="28"/>
      <c r="H56" s="25">
        <f>SUM(H44:H55)</f>
        <v>4027.4718999999996</v>
      </c>
      <c r="I56" s="26">
        <f>SUM(I44:I55)</f>
        <v>2708.3237000000004</v>
      </c>
      <c r="J56" s="26">
        <f>SUM(J44:J55)</f>
        <v>1319.1481999999999</v>
      </c>
      <c r="K56" s="27"/>
      <c r="L56" s="28"/>
      <c r="M56" s="25">
        <f>SUM(M44:M55)</f>
        <v>4250.5292999999992</v>
      </c>
      <c r="N56" s="26">
        <f>SUM(N44:N55)</f>
        <v>4555.3422</v>
      </c>
      <c r="O56" s="26">
        <f>SUM(O44:O55)</f>
        <v>-304.81289999999996</v>
      </c>
      <c r="P56" s="27"/>
      <c r="Q56" s="28"/>
      <c r="R56" s="25">
        <f>SUM(R44:R55)</f>
        <v>4891.6610000000001</v>
      </c>
      <c r="S56" s="26">
        <f>SUM(S44:S55)</f>
        <v>5829.1418000000012</v>
      </c>
      <c r="T56" s="26">
        <f>SUM(T44:T55)</f>
        <v>-937.48080000000027</v>
      </c>
      <c r="U56" s="27"/>
      <c r="V56" s="30"/>
    </row>
    <row r="57" spans="2:28" ht="15.75" customHeight="1" x14ac:dyDescent="0.15">
      <c r="B57" s="3"/>
      <c r="C57" s="3"/>
      <c r="D57" s="3"/>
      <c r="E57" s="3"/>
      <c r="F57" s="3"/>
      <c r="H57" s="3"/>
      <c r="I57" s="3"/>
      <c r="J57" s="3"/>
      <c r="K57" s="3"/>
      <c r="M57" s="3"/>
      <c r="N57" s="3"/>
      <c r="O57" s="3"/>
      <c r="P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spans="2:28" ht="12.75" customHeight="1" x14ac:dyDescent="0.2">
      <c r="B58" s="6" t="s">
        <v>31</v>
      </c>
      <c r="D58" s="4"/>
      <c r="G58" s="1"/>
      <c r="H58" s="6" t="s">
        <v>36</v>
      </c>
      <c r="I58" s="33"/>
      <c r="J58" s="1"/>
      <c r="K58" s="1"/>
      <c r="L58" s="1"/>
      <c r="M58" s="6" t="s">
        <v>37</v>
      </c>
    </row>
    <row r="59" spans="2:28" ht="5.25" customHeight="1" x14ac:dyDescent="0.15">
      <c r="B59" s="1"/>
      <c r="G59" s="1"/>
      <c r="H59" s="1"/>
      <c r="I59" s="29"/>
      <c r="J59" s="1"/>
      <c r="K59" s="1"/>
      <c r="L59" s="1"/>
    </row>
    <row r="60" spans="2:28" ht="14.25" customHeight="1" x14ac:dyDescent="0.2">
      <c r="B60" s="8" t="s">
        <v>2</v>
      </c>
      <c r="C60" s="73" t="s">
        <v>35</v>
      </c>
      <c r="D60" s="74" t="s">
        <v>25</v>
      </c>
      <c r="E60" s="74"/>
      <c r="F60" s="75"/>
      <c r="H60" s="73" t="s">
        <v>38</v>
      </c>
      <c r="I60" s="74" t="s">
        <v>25</v>
      </c>
      <c r="J60" s="74"/>
      <c r="K60" s="75"/>
      <c r="L60" s="38"/>
      <c r="M60" s="73" t="s">
        <v>39</v>
      </c>
      <c r="N60" s="74" t="s">
        <v>25</v>
      </c>
      <c r="O60" s="74"/>
      <c r="P60" s="75"/>
      <c r="Q60" s="9"/>
      <c r="R60" s="73" t="s">
        <v>40</v>
      </c>
      <c r="S60" s="74" t="s">
        <v>25</v>
      </c>
      <c r="T60" s="74"/>
      <c r="U60" s="75"/>
    </row>
    <row r="61" spans="2:28" ht="11.25" customHeight="1" x14ac:dyDescent="0.15">
      <c r="B61" s="10"/>
      <c r="C61" s="11" t="s">
        <v>7</v>
      </c>
      <c r="D61" s="12" t="s">
        <v>8</v>
      </c>
      <c r="E61" s="12" t="s">
        <v>9</v>
      </c>
      <c r="F61" s="13" t="s">
        <v>10</v>
      </c>
      <c r="H61" s="11" t="s">
        <v>7</v>
      </c>
      <c r="I61" s="12" t="s">
        <v>8</v>
      </c>
      <c r="J61" s="12" t="s">
        <v>9</v>
      </c>
      <c r="K61" s="13" t="s">
        <v>10</v>
      </c>
      <c r="L61" s="38"/>
      <c r="M61" s="11" t="s">
        <v>7</v>
      </c>
      <c r="N61" s="12" t="s">
        <v>8</v>
      </c>
      <c r="O61" s="12" t="s">
        <v>9</v>
      </c>
      <c r="P61" s="13" t="s">
        <v>10</v>
      </c>
      <c r="Q61" s="14">
        <v>40179</v>
      </c>
      <c r="R61" s="11" t="s">
        <v>7</v>
      </c>
      <c r="S61" s="12" t="s">
        <v>8</v>
      </c>
      <c r="T61" s="12" t="s">
        <v>9</v>
      </c>
      <c r="U61" s="13" t="s">
        <v>10</v>
      </c>
    </row>
    <row r="62" spans="2:28" ht="11.25" customHeight="1" x14ac:dyDescent="0.15">
      <c r="B62" s="15" t="s">
        <v>11</v>
      </c>
      <c r="C62" s="16">
        <v>1905.9204</v>
      </c>
      <c r="D62" s="17">
        <v>1441.9346</v>
      </c>
      <c r="E62" s="17">
        <v>463.98579999999993</v>
      </c>
      <c r="F62" s="18">
        <v>125970.2136</v>
      </c>
      <c r="H62" s="16">
        <v>7708.3015999999998</v>
      </c>
      <c r="I62" s="17">
        <v>8091.6709000000001</v>
      </c>
      <c r="J62" s="17">
        <v>-383.36930000000029</v>
      </c>
      <c r="K62" s="18">
        <v>428181.14299999998</v>
      </c>
      <c r="L62" s="38"/>
      <c r="M62" s="42">
        <f>+C8+H8+M8+R8+C26+H26+M26+R26+C44+H44+M44+R44+C62+H62</f>
        <v>81457.402400000006</v>
      </c>
      <c r="N62" s="43">
        <f>+D8+I8+N8+S8+D26+I26+N26+S26+D44+I44+N44+S44+D62+I62</f>
        <v>72447.166399999987</v>
      </c>
      <c r="O62" s="43">
        <f>+E8+J8+O8+T8+E26+J26+O26+T26+E44+J44+O44+T44+E62+J62</f>
        <v>9010.2359999999953</v>
      </c>
      <c r="P62" s="44">
        <f>+F8+K8+P8+U8+F26+K26+P26+U26+F44+K44+P44+U44+F62+K62</f>
        <v>5962168.9365000008</v>
      </c>
      <c r="Q62" s="19"/>
      <c r="R62" s="16">
        <v>37191.763700000003</v>
      </c>
      <c r="S62" s="17">
        <v>27763.282599999999</v>
      </c>
      <c r="T62" s="17">
        <v>9428.4811000000045</v>
      </c>
      <c r="U62" s="18">
        <v>1422607.817</v>
      </c>
      <c r="X62" s="7"/>
    </row>
    <row r="63" spans="2:28" ht="11.25" customHeight="1" x14ac:dyDescent="0.15">
      <c r="B63" s="21" t="s">
        <v>12</v>
      </c>
      <c r="C63" s="22">
        <v>2760.0065</v>
      </c>
      <c r="D63" s="23">
        <v>2039.3081</v>
      </c>
      <c r="E63" s="23">
        <v>720.69839999999999</v>
      </c>
      <c r="F63" s="24">
        <v>121535.3067</v>
      </c>
      <c r="H63" s="22">
        <v>6069.4620000000004</v>
      </c>
      <c r="I63" s="23">
        <v>16654.8279</v>
      </c>
      <c r="J63" s="23">
        <v>-10585.365900000001</v>
      </c>
      <c r="K63" s="24">
        <v>383524.71889999998</v>
      </c>
      <c r="L63" s="38"/>
      <c r="M63" s="42">
        <f t="shared" ref="M63:P63" si="0">+C9+H9+M9+R9+C27+H27+M27+R27+C45+H45+M45+R45+C63+H63</f>
        <v>133540.011</v>
      </c>
      <c r="N63" s="43">
        <f t="shared" si="0"/>
        <v>117535.55609999999</v>
      </c>
      <c r="O63" s="43">
        <f t="shared" si="0"/>
        <v>16004.454899999997</v>
      </c>
      <c r="P63" s="44">
        <f t="shared" si="0"/>
        <v>5771861.4500999991</v>
      </c>
      <c r="Q63" s="19"/>
      <c r="R63" s="22">
        <v>45814.431600000004</v>
      </c>
      <c r="S63" s="23">
        <v>45285.077799999999</v>
      </c>
      <c r="T63" s="23">
        <v>529.35380000000441</v>
      </c>
      <c r="U63" s="24">
        <v>1385814.9412</v>
      </c>
    </row>
    <row r="64" spans="2:28" ht="11.25" customHeight="1" x14ac:dyDescent="0.15">
      <c r="B64" s="21" t="s">
        <v>13</v>
      </c>
      <c r="C64" s="22">
        <v>2293.6981999999998</v>
      </c>
      <c r="D64" s="23">
        <v>5457.7803000000004</v>
      </c>
      <c r="E64" s="23">
        <v>-3164.0821000000005</v>
      </c>
      <c r="F64" s="24">
        <v>112063.2677</v>
      </c>
      <c r="H64" s="22">
        <v>3561.5196999999998</v>
      </c>
      <c r="I64" s="23">
        <v>21139.1443</v>
      </c>
      <c r="J64" s="23">
        <v>-17577.624599999999</v>
      </c>
      <c r="K64" s="24">
        <v>319302.17820000002</v>
      </c>
      <c r="L64" s="38"/>
      <c r="M64" s="42">
        <f t="shared" ref="M64:P64" si="1">+C10+H10+M10+R10+C28+H28+M28+R28+C46+H46+M46+R46+C64+H64</f>
        <v>139361.27620000002</v>
      </c>
      <c r="N64" s="43">
        <f t="shared" si="1"/>
        <v>158898.68829999998</v>
      </c>
      <c r="O64" s="43">
        <f>+E10+J10+O10+T10+E28+J28+O28+T28+E46+J46+O46+T46+E64+J64</f>
        <v>-19537.412100000005</v>
      </c>
      <c r="P64" s="44">
        <f t="shared" si="1"/>
        <v>5191775.0814999985</v>
      </c>
      <c r="Q64" s="19"/>
      <c r="R64" s="22">
        <v>62897.092199999999</v>
      </c>
      <c r="S64" s="23">
        <v>74563.198499999999</v>
      </c>
      <c r="T64" s="23">
        <v>-11666.106299999999</v>
      </c>
      <c r="U64" s="24">
        <v>1240825.3888999999</v>
      </c>
    </row>
    <row r="65" spans="2:24" ht="11.25" customHeight="1" x14ac:dyDescent="0.15">
      <c r="B65" s="21" t="s">
        <v>14</v>
      </c>
      <c r="C65" s="22">
        <v>1696.6469</v>
      </c>
      <c r="D65" s="23">
        <v>4309.3693999999996</v>
      </c>
      <c r="E65" s="23">
        <v>-2612.7224999999999</v>
      </c>
      <c r="F65" s="24">
        <v>106449.136</v>
      </c>
      <c r="H65" s="22">
        <v>5827.3126000000002</v>
      </c>
      <c r="I65" s="23">
        <v>7740.9557000000004</v>
      </c>
      <c r="J65" s="23">
        <v>-1913.6431000000002</v>
      </c>
      <c r="K65" s="24">
        <v>310773.71899999998</v>
      </c>
      <c r="L65" s="38"/>
      <c r="M65" s="42">
        <f t="shared" ref="M65:P65" si="2">+C11+H11+M11+R11+C29+H29+M29+R29+C47+H47+M47+R47+C65+H65</f>
        <v>95402.160700000022</v>
      </c>
      <c r="N65" s="43">
        <f t="shared" si="2"/>
        <v>99668.521599999978</v>
      </c>
      <c r="O65" s="43">
        <f t="shared" si="2"/>
        <v>-4266.3609000000033</v>
      </c>
      <c r="P65" s="44">
        <f t="shared" si="2"/>
        <v>5064822.2277999995</v>
      </c>
      <c r="Q65" s="19"/>
      <c r="R65" s="22">
        <v>39455.9807</v>
      </c>
      <c r="S65" s="23">
        <v>48049.749400000001</v>
      </c>
      <c r="T65" s="23">
        <v>-8593.7687000000005</v>
      </c>
      <c r="U65" s="24">
        <v>1201484.352</v>
      </c>
    </row>
    <row r="66" spans="2:24" ht="11.25" customHeight="1" x14ac:dyDescent="0.15">
      <c r="B66" s="21" t="s">
        <v>15</v>
      </c>
      <c r="C66" s="22">
        <v>2283.7451000000001</v>
      </c>
      <c r="D66" s="23">
        <v>3987.5169999999998</v>
      </c>
      <c r="E66" s="23">
        <v>-1703.7718999999997</v>
      </c>
      <c r="F66" s="24">
        <v>109782.15210000001</v>
      </c>
      <c r="H66" s="22">
        <v>5510.3303999999998</v>
      </c>
      <c r="I66" s="23">
        <v>4565.1360999999997</v>
      </c>
      <c r="J66" s="23">
        <v>945.19430000000011</v>
      </c>
      <c r="K66" s="24">
        <v>332260.26740000001</v>
      </c>
      <c r="L66" s="38"/>
      <c r="M66" s="42">
        <f t="shared" ref="M66:P66" si="3">+C12+H12+M12+R12+C30+H30+M30+R30+C48+H48+M48+R48+C66+H66</f>
        <v>98694.12030000001</v>
      </c>
      <c r="N66" s="43">
        <f t="shared" si="3"/>
        <v>75585.371400000004</v>
      </c>
      <c r="O66" s="43">
        <f>+E12+J12+O12+T12+E30+J30+O30+T30+E48+J48+O48+T48+E66+J66</f>
        <v>23108.748900000002</v>
      </c>
      <c r="P66" s="44">
        <f t="shared" si="3"/>
        <v>5351625.3777999999</v>
      </c>
      <c r="Q66" s="19"/>
      <c r="R66" s="22">
        <v>42640.248099999997</v>
      </c>
      <c r="S66" s="23">
        <v>35124.250800000002</v>
      </c>
      <c r="T66" s="23">
        <v>7515.9972999999954</v>
      </c>
      <c r="U66" s="24">
        <v>1267208.2679999999</v>
      </c>
    </row>
    <row r="67" spans="2:24" ht="11.25" customHeight="1" x14ac:dyDescent="0.15">
      <c r="B67" s="21" t="s">
        <v>16</v>
      </c>
      <c r="C67" s="22">
        <v>1715.1470999999999</v>
      </c>
      <c r="D67" s="23">
        <v>3311.1170000000002</v>
      </c>
      <c r="E67" s="23">
        <v>-1595.9699000000003</v>
      </c>
      <c r="F67" s="24">
        <v>113106.4651</v>
      </c>
      <c r="H67" s="22">
        <v>3155.2350999999999</v>
      </c>
      <c r="I67" s="23">
        <v>5219.0618999999997</v>
      </c>
      <c r="J67" s="23">
        <v>-2063.8267999999998</v>
      </c>
      <c r="K67" s="24">
        <v>349162.16680000001</v>
      </c>
      <c r="L67" s="38"/>
      <c r="M67" s="42">
        <f t="shared" ref="M67:P67" si="4">+C13+H13+M13+R13+C31+H31+M31+R31+C49+H49+M49+R49+C67+H67</f>
        <v>76901.35590000001</v>
      </c>
      <c r="N67" s="43">
        <f t="shared" si="4"/>
        <v>72502.776899999997</v>
      </c>
      <c r="O67" s="43">
        <f t="shared" si="4"/>
        <v>4398.5790000000025</v>
      </c>
      <c r="P67" s="44">
        <f t="shared" si="4"/>
        <v>5503371.7103999984</v>
      </c>
      <c r="Q67" s="19"/>
      <c r="R67" s="22">
        <v>25521.013999999999</v>
      </c>
      <c r="S67" s="23">
        <v>22668.661800000002</v>
      </c>
      <c r="T67" s="23">
        <v>2852.3521999999975</v>
      </c>
      <c r="U67" s="24">
        <v>1296793.5434000001</v>
      </c>
      <c r="X67" s="7"/>
    </row>
    <row r="68" spans="2:24" ht="11.25" customHeight="1" x14ac:dyDescent="0.15">
      <c r="B68" s="21" t="s">
        <v>17</v>
      </c>
      <c r="C68" s="22">
        <v>1492.1668999999999</v>
      </c>
      <c r="D68" s="23">
        <v>3004.2015000000001</v>
      </c>
      <c r="E68" s="23">
        <v>-1512.0346000000002</v>
      </c>
      <c r="F68" s="24">
        <v>115971.5664</v>
      </c>
      <c r="H68" s="22">
        <v>4530.3537999999999</v>
      </c>
      <c r="I68" s="23">
        <v>3127.5205999999998</v>
      </c>
      <c r="J68" s="23">
        <v>1402.8332</v>
      </c>
      <c r="K68" s="24">
        <v>369967.66639999999</v>
      </c>
      <c r="L68" s="38"/>
      <c r="M68" s="42">
        <f t="shared" ref="M68:P68" si="5">+C14+H14+M14+R14+C32+H32+M32+R32+C50+H50+M50+R50+C68+H68</f>
        <v>69317.809800000003</v>
      </c>
      <c r="N68" s="43">
        <f t="shared" si="5"/>
        <v>47926.030599999998</v>
      </c>
      <c r="O68" s="43">
        <f t="shared" si="5"/>
        <v>21391.779200000001</v>
      </c>
      <c r="P68" s="44">
        <f t="shared" si="5"/>
        <v>5729127.6641999986</v>
      </c>
      <c r="Q68" s="19"/>
      <c r="R68" s="22">
        <v>20368.613300000001</v>
      </c>
      <c r="S68" s="23">
        <v>18826.7261</v>
      </c>
      <c r="T68" s="23">
        <v>1541.887200000001</v>
      </c>
      <c r="U68" s="24">
        <v>1343871.2808999999</v>
      </c>
    </row>
    <row r="69" spans="2:24" ht="11.25" customHeight="1" x14ac:dyDescent="0.15">
      <c r="B69" s="21" t="s">
        <v>18</v>
      </c>
      <c r="C69" s="22">
        <v>1551.3681999999999</v>
      </c>
      <c r="D69" s="23">
        <v>2706.6025</v>
      </c>
      <c r="E69" s="23">
        <v>-1155.2343000000001</v>
      </c>
      <c r="F69" s="24">
        <v>114435.40240000001</v>
      </c>
      <c r="H69" s="22">
        <v>4063.107</v>
      </c>
      <c r="I69" s="23">
        <v>4201.4285</v>
      </c>
      <c r="J69" s="23">
        <v>-138.32150000000001</v>
      </c>
      <c r="K69" s="24">
        <v>361453.337</v>
      </c>
      <c r="L69" s="38"/>
      <c r="M69" s="42">
        <f t="shared" ref="M69:P69" si="6">+C15+H15+M15+R15+C33+H33+M33+R33+C51+H51+M51+R51+C69+H69</f>
        <v>65796.443700000003</v>
      </c>
      <c r="N69" s="43">
        <f t="shared" si="6"/>
        <v>58588.497400000007</v>
      </c>
      <c r="O69" s="43">
        <f t="shared" si="6"/>
        <v>7207.9462999999978</v>
      </c>
      <c r="P69" s="44">
        <f t="shared" si="6"/>
        <v>5696874.0103000002</v>
      </c>
      <c r="Q69" s="19"/>
      <c r="R69" s="22">
        <v>22219.902300000002</v>
      </c>
      <c r="S69" s="23">
        <v>15870.919900000001</v>
      </c>
      <c r="T69" s="23">
        <v>6348.9824000000008</v>
      </c>
      <c r="U69" s="24">
        <v>1346182.9782</v>
      </c>
    </row>
    <row r="70" spans="2:24" ht="11.25" customHeight="1" x14ac:dyDescent="0.15">
      <c r="B70" s="21" t="s">
        <v>19</v>
      </c>
      <c r="C70" s="22">
        <v>3145.1985</v>
      </c>
      <c r="D70" s="23">
        <v>2781.5266999999999</v>
      </c>
      <c r="E70" s="23">
        <v>363.67180000000008</v>
      </c>
      <c r="F70" s="24">
        <v>120896.6719</v>
      </c>
      <c r="H70" s="22">
        <v>6513.5898999999999</v>
      </c>
      <c r="I70" s="23">
        <v>4977.9308000000001</v>
      </c>
      <c r="J70" s="23">
        <v>1535.6590999999999</v>
      </c>
      <c r="K70" s="24">
        <v>374978.94709999999</v>
      </c>
      <c r="L70" s="38"/>
      <c r="M70" s="42">
        <f t="shared" ref="M70:P70" si="7">+C16+H16+M16+R16+C34+H34+M34+R34+C52+H52+M52+R52+C70+H70</f>
        <v>71527.973400000003</v>
      </c>
      <c r="N70" s="43">
        <f t="shared" si="7"/>
        <v>66069.430900000007</v>
      </c>
      <c r="O70" s="43">
        <f t="shared" si="7"/>
        <v>5458.542500000005</v>
      </c>
      <c r="P70" s="44">
        <f t="shared" si="7"/>
        <v>5792356.2799000014</v>
      </c>
      <c r="Q70" s="19"/>
      <c r="R70" s="22">
        <v>25639.655699999999</v>
      </c>
      <c r="S70" s="23">
        <v>17778.464</v>
      </c>
      <c r="T70" s="23">
        <v>7861.1916999999994</v>
      </c>
      <c r="U70" s="24">
        <v>1379209.622</v>
      </c>
    </row>
    <row r="71" spans="2:24" ht="11.25" customHeight="1" x14ac:dyDescent="0.15">
      <c r="B71" s="21" t="s">
        <v>20</v>
      </c>
      <c r="C71" s="22">
        <v>0</v>
      </c>
      <c r="D71" s="23">
        <v>0</v>
      </c>
      <c r="E71" s="23">
        <v>0</v>
      </c>
      <c r="F71" s="24">
        <v>0</v>
      </c>
      <c r="H71" s="22">
        <v>0</v>
      </c>
      <c r="I71" s="23">
        <v>0</v>
      </c>
      <c r="J71" s="23">
        <v>0</v>
      </c>
      <c r="K71" s="24">
        <v>0</v>
      </c>
      <c r="L71" s="38"/>
      <c r="M71" s="42">
        <f t="shared" ref="M71:O71" si="8">+C17+H17+M17+R17+C35+H35+M35+R35+C53+H53+M53+R53+C71+H71</f>
        <v>0</v>
      </c>
      <c r="N71" s="43">
        <f t="shared" si="8"/>
        <v>0</v>
      </c>
      <c r="O71" s="43">
        <f t="shared" si="8"/>
        <v>0</v>
      </c>
      <c r="P71" s="44">
        <f>+F17+K17+P17+U17+F35+K35+P35+U35+F53+K53+P53+U53+F71+K71</f>
        <v>0</v>
      </c>
      <c r="Q71" s="19"/>
      <c r="R71" s="22">
        <v>0</v>
      </c>
      <c r="S71" s="23">
        <v>0</v>
      </c>
      <c r="T71" s="23">
        <v>0</v>
      </c>
      <c r="U71" s="24">
        <v>0</v>
      </c>
    </row>
    <row r="72" spans="2:24" ht="11.25" customHeight="1" x14ac:dyDescent="0.15">
      <c r="B72" s="21" t="s">
        <v>21</v>
      </c>
      <c r="C72" s="22">
        <v>0</v>
      </c>
      <c r="D72" s="23">
        <v>0</v>
      </c>
      <c r="E72" s="23">
        <v>0</v>
      </c>
      <c r="F72" s="24">
        <v>0</v>
      </c>
      <c r="H72" s="22">
        <v>0</v>
      </c>
      <c r="I72" s="23">
        <v>0</v>
      </c>
      <c r="J72" s="23">
        <v>0</v>
      </c>
      <c r="K72" s="24">
        <v>0</v>
      </c>
      <c r="L72" s="38"/>
      <c r="M72" s="42">
        <f t="shared" ref="M72:P72" si="9">+C18+H18+M18+R18+C36+H36+M36+R36+C54+H54+M54+R54+C72+H72</f>
        <v>0</v>
      </c>
      <c r="N72" s="43">
        <f t="shared" si="9"/>
        <v>0</v>
      </c>
      <c r="O72" s="43">
        <f t="shared" si="9"/>
        <v>0</v>
      </c>
      <c r="P72" s="44">
        <f t="shared" si="9"/>
        <v>0</v>
      </c>
      <c r="Q72" s="19"/>
      <c r="R72" s="22">
        <v>0</v>
      </c>
      <c r="S72" s="23">
        <v>0</v>
      </c>
      <c r="T72" s="23">
        <v>0</v>
      </c>
      <c r="U72" s="24">
        <v>0</v>
      </c>
    </row>
    <row r="73" spans="2:24" ht="11.25" customHeight="1" x14ac:dyDescent="0.15">
      <c r="B73" s="21" t="s">
        <v>22</v>
      </c>
      <c r="C73" s="22">
        <v>0</v>
      </c>
      <c r="D73" s="23">
        <v>0</v>
      </c>
      <c r="E73" s="23">
        <v>0</v>
      </c>
      <c r="F73" s="24">
        <v>0</v>
      </c>
      <c r="H73" s="22">
        <v>0</v>
      </c>
      <c r="I73" s="23">
        <v>0</v>
      </c>
      <c r="J73" s="23">
        <v>0</v>
      </c>
      <c r="K73" s="24">
        <v>0</v>
      </c>
      <c r="L73" s="38"/>
      <c r="M73" s="42">
        <f>+C19+H19+M19+R19+C37+H37+M37+R37+C55+H55+M55+R55+C73+H73</f>
        <v>0</v>
      </c>
      <c r="N73" s="43">
        <f>+D19+I19+N19+S19+D37+I37+N37+S37+D55+I55+N55+S55+D73+I73</f>
        <v>0</v>
      </c>
      <c r="O73" s="43">
        <f>+E19+J19+O19+T19+E37+J37+O37+T37+E55+J55+O55+T55+E73+J73</f>
        <v>0</v>
      </c>
      <c r="P73" s="44">
        <f>+F19+K19+P19+U19+F37+K37+P37+U37+F55+K55+P55+U55+F73+K73</f>
        <v>0</v>
      </c>
      <c r="Q73" s="19"/>
      <c r="R73" s="22">
        <v>0</v>
      </c>
      <c r="S73" s="23">
        <v>0</v>
      </c>
      <c r="T73" s="23">
        <v>0</v>
      </c>
      <c r="U73" s="24">
        <v>0</v>
      </c>
    </row>
    <row r="74" spans="2:24" ht="15.75" customHeight="1" x14ac:dyDescent="0.15">
      <c r="B74" s="10" t="s">
        <v>23</v>
      </c>
      <c r="C74" s="25">
        <f>SUM(C62:C73)</f>
        <v>18843.897799999999</v>
      </c>
      <c r="D74" s="26">
        <f>SUM(D62:D73)</f>
        <v>29039.357100000001</v>
      </c>
      <c r="E74" s="26">
        <f>SUM(E62:E73)</f>
        <v>-10195.4593</v>
      </c>
      <c r="F74" s="27"/>
      <c r="H74" s="25">
        <f>SUM(H62:H73)</f>
        <v>46939.212099999997</v>
      </c>
      <c r="I74" s="26">
        <f>SUM(I62:I73)</f>
        <v>75717.676699999996</v>
      </c>
      <c r="J74" s="26">
        <f>SUM(J62:J73)</f>
        <v>-28778.464599999996</v>
      </c>
      <c r="K74" s="27"/>
      <c r="L74" s="38"/>
      <c r="M74" s="25">
        <f>SUM(M62:M73)</f>
        <v>831998.55340000009</v>
      </c>
      <c r="N74" s="26">
        <f>SUM(N62:N73)</f>
        <v>769222.03960000002</v>
      </c>
      <c r="O74" s="26">
        <f>SUM(O62:O73)</f>
        <v>62776.513799999993</v>
      </c>
      <c r="P74" s="27"/>
      <c r="Q74" s="28"/>
      <c r="R74" s="25">
        <f>SUM(R62:R73)</f>
        <v>321748.70160000003</v>
      </c>
      <c r="S74" s="26">
        <f>SUM(S62:S73)</f>
        <v>305930.3309</v>
      </c>
      <c r="T74" s="26">
        <f>SUM(T62:T73)</f>
        <v>15818.370700000003</v>
      </c>
      <c r="U74" s="27"/>
    </row>
    <row r="75" spans="2:24" ht="10.15" customHeight="1" x14ac:dyDescent="0.15">
      <c r="B75" s="30"/>
      <c r="C75" s="30"/>
      <c r="D75" s="30"/>
      <c r="E75" s="30"/>
      <c r="F75" s="30"/>
      <c r="H75" s="30"/>
      <c r="I75" s="30"/>
      <c r="J75" s="30"/>
      <c r="K75" s="30"/>
      <c r="L75" s="38"/>
      <c r="M75" s="30"/>
      <c r="N75" s="30"/>
      <c r="O75" s="30"/>
      <c r="P75" s="30"/>
      <c r="Q75" s="69"/>
      <c r="R75" s="30"/>
      <c r="S75" s="30"/>
      <c r="T75" s="30"/>
      <c r="U75" s="30"/>
    </row>
    <row r="76" spans="2:24" ht="11.25" customHeight="1" x14ac:dyDescent="0.15">
      <c r="B76" s="45" t="s">
        <v>58</v>
      </c>
    </row>
    <row r="77" spans="2:24" ht="11.25" customHeight="1" x14ac:dyDescent="0.15">
      <c r="B77" s="70" t="s">
        <v>65</v>
      </c>
    </row>
    <row r="79" spans="2:24" ht="17.25" customHeight="1" x14ac:dyDescent="0.2">
      <c r="B79" s="4" t="s">
        <v>67</v>
      </c>
      <c r="C79" s="5"/>
      <c r="D79" s="4"/>
      <c r="E79" s="5"/>
    </row>
    <row r="80" spans="2:24" ht="11.25" customHeight="1" x14ac:dyDescent="0.15">
      <c r="B80" s="1"/>
      <c r="D80" s="1"/>
    </row>
    <row r="81" spans="2:21" ht="11.25" customHeight="1" x14ac:dyDescent="0.2">
      <c r="B81" s="6" t="s">
        <v>1</v>
      </c>
      <c r="D81" s="1"/>
    </row>
    <row r="82" spans="2:21" ht="5.25" customHeight="1" x14ac:dyDescent="0.15">
      <c r="H82" s="7"/>
      <c r="K82" s="3"/>
    </row>
    <row r="83" spans="2:21" ht="11.25" customHeight="1" x14ac:dyDescent="0.2">
      <c r="B83" s="8" t="s">
        <v>2</v>
      </c>
      <c r="C83" s="73" t="s">
        <v>3</v>
      </c>
      <c r="D83" s="74"/>
      <c r="E83" s="74"/>
      <c r="F83" s="75"/>
      <c r="G83" s="9"/>
      <c r="H83" s="73" t="s">
        <v>4</v>
      </c>
      <c r="I83" s="74" t="s">
        <v>4</v>
      </c>
      <c r="J83" s="74"/>
      <c r="K83" s="75"/>
      <c r="L83" s="9"/>
      <c r="M83" s="73" t="s">
        <v>63</v>
      </c>
      <c r="N83" s="74" t="s">
        <v>5</v>
      </c>
      <c r="O83" s="74"/>
      <c r="P83" s="75"/>
      <c r="Q83" s="9"/>
      <c r="R83" s="73" t="s">
        <v>5</v>
      </c>
      <c r="S83" s="74" t="s">
        <v>5</v>
      </c>
      <c r="T83" s="74"/>
      <c r="U83" s="75"/>
    </row>
    <row r="84" spans="2:21" ht="11.25" customHeight="1" x14ac:dyDescent="0.15">
      <c r="B84" s="10"/>
      <c r="C84" s="11" t="s">
        <v>7</v>
      </c>
      <c r="D84" s="12" t="s">
        <v>8</v>
      </c>
      <c r="E84" s="12" t="s">
        <v>9</v>
      </c>
      <c r="F84" s="13" t="s">
        <v>10</v>
      </c>
      <c r="G84" s="14"/>
      <c r="H84" s="11" t="s">
        <v>7</v>
      </c>
      <c r="I84" s="12" t="s">
        <v>8</v>
      </c>
      <c r="J84" s="12" t="s">
        <v>9</v>
      </c>
      <c r="K84" s="13" t="s">
        <v>10</v>
      </c>
      <c r="L84" s="14"/>
      <c r="M84" s="11" t="s">
        <v>7</v>
      </c>
      <c r="N84" s="12" t="s">
        <v>8</v>
      </c>
      <c r="O84" s="12" t="s">
        <v>9</v>
      </c>
      <c r="P84" s="13" t="s">
        <v>64</v>
      </c>
      <c r="Q84" s="14"/>
      <c r="R84" s="11" t="s">
        <v>7</v>
      </c>
      <c r="S84" s="12" t="s">
        <v>8</v>
      </c>
      <c r="T84" s="12" t="s">
        <v>9</v>
      </c>
      <c r="U84" s="13" t="s">
        <v>10</v>
      </c>
    </row>
    <row r="85" spans="2:21" ht="11.25" customHeight="1" x14ac:dyDescent="0.15">
      <c r="B85" s="15" t="s">
        <v>11</v>
      </c>
      <c r="C85" s="16">
        <v>18438.2791</v>
      </c>
      <c r="D85" s="17">
        <v>16585.083899999998</v>
      </c>
      <c r="E85" s="23">
        <v>1853.1952000000019</v>
      </c>
      <c r="F85" s="18">
        <v>1048478.8305</v>
      </c>
      <c r="G85" s="19"/>
      <c r="H85" s="16">
        <v>820.51099999999997</v>
      </c>
      <c r="I85" s="17">
        <v>1313.4358000000002</v>
      </c>
      <c r="J85" s="23">
        <v>-492.92480000000023</v>
      </c>
      <c r="K85" s="18">
        <v>103346.01329999999</v>
      </c>
      <c r="L85" s="19"/>
      <c r="M85" s="16">
        <v>0</v>
      </c>
      <c r="N85" s="17">
        <v>0</v>
      </c>
      <c r="O85" s="23">
        <v>0</v>
      </c>
      <c r="P85" s="18">
        <v>552.00879999999995</v>
      </c>
      <c r="Q85" s="19"/>
      <c r="R85" s="16">
        <v>112.2911</v>
      </c>
      <c r="S85" s="17">
        <v>65.4071</v>
      </c>
      <c r="T85" s="23">
        <v>46.884</v>
      </c>
      <c r="U85" s="18">
        <v>3953.9149999999995</v>
      </c>
    </row>
    <row r="86" spans="2:21" ht="11.25" customHeight="1" x14ac:dyDescent="0.15">
      <c r="B86" s="21" t="s">
        <v>12</v>
      </c>
      <c r="C86" s="22">
        <v>49147.2425</v>
      </c>
      <c r="D86" s="23">
        <v>30398.497800000001</v>
      </c>
      <c r="E86" s="23">
        <v>18748.744699999999</v>
      </c>
      <c r="F86" s="24">
        <v>1070940.5021000002</v>
      </c>
      <c r="G86" s="19"/>
      <c r="H86" s="22">
        <v>1971.8723</v>
      </c>
      <c r="I86" s="23">
        <v>1844.9142999999999</v>
      </c>
      <c r="J86" s="23">
        <v>126.95800000000008</v>
      </c>
      <c r="K86" s="24">
        <v>103500.5288</v>
      </c>
      <c r="L86" s="19"/>
      <c r="M86" s="22">
        <v>0</v>
      </c>
      <c r="N86" s="23">
        <v>0</v>
      </c>
      <c r="O86" s="23">
        <v>0</v>
      </c>
      <c r="P86" s="24">
        <v>552.10160000000008</v>
      </c>
      <c r="Q86" s="19"/>
      <c r="R86" s="22">
        <v>165.45429999999999</v>
      </c>
      <c r="S86" s="23">
        <v>96.703400000000002</v>
      </c>
      <c r="T86" s="23">
        <v>68.750899999999987</v>
      </c>
      <c r="U86" s="24">
        <v>4176.3507</v>
      </c>
    </row>
    <row r="87" spans="2:21" ht="11.25" customHeight="1" x14ac:dyDescent="0.15">
      <c r="B87" s="21" t="s">
        <v>13</v>
      </c>
      <c r="C87" s="22">
        <v>36313.275200000004</v>
      </c>
      <c r="D87" s="23">
        <v>33885.191599999998</v>
      </c>
      <c r="E87" s="23">
        <v>2428.0836000000054</v>
      </c>
      <c r="F87" s="24">
        <v>988986.47049999982</v>
      </c>
      <c r="G87" s="19"/>
      <c r="H87" s="22">
        <v>1950.7311000000002</v>
      </c>
      <c r="I87" s="23">
        <v>1661.1944999999998</v>
      </c>
      <c r="J87" s="23">
        <v>289.53660000000036</v>
      </c>
      <c r="K87" s="24">
        <v>96307.481400000004</v>
      </c>
      <c r="L87" s="19"/>
      <c r="M87" s="22">
        <v>0</v>
      </c>
      <c r="N87" s="23">
        <v>0</v>
      </c>
      <c r="O87" s="23">
        <v>0</v>
      </c>
      <c r="P87" s="24">
        <v>552.03480000000002</v>
      </c>
      <c r="Q87" s="19"/>
      <c r="R87" s="22">
        <v>410.02049999999997</v>
      </c>
      <c r="S87" s="23">
        <v>191.96220000000002</v>
      </c>
      <c r="T87" s="23">
        <v>218.05829999999995</v>
      </c>
      <c r="U87" s="24">
        <v>4248.6252999999997</v>
      </c>
    </row>
    <row r="88" spans="2:21" ht="11.25" customHeight="1" x14ac:dyDescent="0.15">
      <c r="B88" s="21" t="s">
        <v>14</v>
      </c>
      <c r="C88" s="22">
        <v>21724.110199999999</v>
      </c>
      <c r="D88" s="23">
        <v>26251.786699999997</v>
      </c>
      <c r="E88" s="23">
        <v>-4527.6764999999978</v>
      </c>
      <c r="F88" s="24">
        <v>972073.02600000007</v>
      </c>
      <c r="G88" s="19"/>
      <c r="H88" s="22">
        <v>1516.1894</v>
      </c>
      <c r="I88" s="23">
        <v>1275.6291000000001</v>
      </c>
      <c r="J88" s="23">
        <v>240.56029999999987</v>
      </c>
      <c r="K88" s="24">
        <v>97331.420199999993</v>
      </c>
      <c r="L88" s="19"/>
      <c r="M88" s="22">
        <v>0</v>
      </c>
      <c r="N88" s="23">
        <v>0</v>
      </c>
      <c r="O88" s="23">
        <v>0</v>
      </c>
      <c r="P88" s="24">
        <v>571.24180000000001</v>
      </c>
      <c r="Q88" s="19"/>
      <c r="R88" s="22">
        <v>178.54430000000002</v>
      </c>
      <c r="S88" s="23">
        <v>130.18370000000002</v>
      </c>
      <c r="T88" s="23">
        <v>48.360600000000005</v>
      </c>
      <c r="U88" s="24">
        <v>4054.1658000000007</v>
      </c>
    </row>
    <row r="89" spans="2:21" ht="11.25" customHeight="1" x14ac:dyDescent="0.15">
      <c r="B89" s="21" t="s">
        <v>15</v>
      </c>
      <c r="C89" s="22">
        <v>19767.980599999999</v>
      </c>
      <c r="D89" s="23">
        <v>24497.180799999998</v>
      </c>
      <c r="E89" s="23">
        <v>-4729.2001999999993</v>
      </c>
      <c r="F89" s="24">
        <v>994415.42690000008</v>
      </c>
      <c r="G89" s="19"/>
      <c r="H89" s="22">
        <v>1999.2490999999998</v>
      </c>
      <c r="I89" s="23">
        <v>1063.8231000000001</v>
      </c>
      <c r="J89" s="23">
        <v>935.4259999999997</v>
      </c>
      <c r="K89" s="24">
        <v>102809.07359999999</v>
      </c>
      <c r="L89" s="19"/>
      <c r="M89" s="22">
        <v>0</v>
      </c>
      <c r="N89" s="23">
        <v>32.730000000000004</v>
      </c>
      <c r="O89" s="23">
        <v>-32.730000000000004</v>
      </c>
      <c r="P89" s="24">
        <v>538.72050000000002</v>
      </c>
      <c r="Q89" s="19"/>
      <c r="R89" s="22">
        <v>157.32980000000001</v>
      </c>
      <c r="S89" s="23">
        <v>122.7393</v>
      </c>
      <c r="T89" s="23">
        <v>34.590500000000006</v>
      </c>
      <c r="U89" s="24">
        <v>4462.13</v>
      </c>
    </row>
    <row r="90" spans="2:21" ht="11.25" customHeight="1" x14ac:dyDescent="0.15">
      <c r="B90" s="21" t="s">
        <v>16</v>
      </c>
      <c r="C90" s="22">
        <v>16004.4895</v>
      </c>
      <c r="D90" s="23">
        <v>23106.067899999998</v>
      </c>
      <c r="E90" s="23">
        <v>-7101.5783999999985</v>
      </c>
      <c r="F90" s="24">
        <v>988181.73920000007</v>
      </c>
      <c r="G90" s="19"/>
      <c r="H90" s="22">
        <v>1307.1898000000001</v>
      </c>
      <c r="I90" s="23">
        <v>1174.7258000000002</v>
      </c>
      <c r="J90" s="23">
        <v>132.46399999999994</v>
      </c>
      <c r="K90" s="24">
        <v>104605.69930000001</v>
      </c>
      <c r="L90" s="19"/>
      <c r="M90" s="22">
        <v>0</v>
      </c>
      <c r="N90" s="23">
        <v>0</v>
      </c>
      <c r="O90" s="23">
        <v>0</v>
      </c>
      <c r="P90" s="24">
        <v>538.71670000000006</v>
      </c>
      <c r="Q90" s="19"/>
      <c r="R90" s="22">
        <v>108.62480000000001</v>
      </c>
      <c r="S90" s="23">
        <v>91.955799999999996</v>
      </c>
      <c r="T90" s="23">
        <v>16.669000000000011</v>
      </c>
      <c r="U90" s="24">
        <v>4644.1404000000002</v>
      </c>
    </row>
    <row r="91" spans="2:21" ht="11.25" customHeight="1" x14ac:dyDescent="0.15">
      <c r="B91" s="21" t="s">
        <v>17</v>
      </c>
      <c r="C91" s="22">
        <v>10435.4139</v>
      </c>
      <c r="D91" s="23">
        <v>12800.8601</v>
      </c>
      <c r="E91" s="23">
        <v>-2365.4462000000003</v>
      </c>
      <c r="F91" s="24">
        <v>1008429.3558</v>
      </c>
      <c r="G91" s="19"/>
      <c r="H91" s="22">
        <v>1483.595</v>
      </c>
      <c r="I91" s="23">
        <v>1286.8871999999999</v>
      </c>
      <c r="J91" s="23">
        <v>196.70780000000013</v>
      </c>
      <c r="K91" s="24">
        <v>105371.79259999999</v>
      </c>
      <c r="L91" s="19"/>
      <c r="M91" s="22">
        <v>0</v>
      </c>
      <c r="N91" s="23">
        <v>0</v>
      </c>
      <c r="O91" s="23">
        <v>0</v>
      </c>
      <c r="P91" s="24">
        <v>538.97069999999997</v>
      </c>
      <c r="Q91" s="19"/>
      <c r="R91" s="22">
        <v>301.7919</v>
      </c>
      <c r="S91" s="23">
        <v>57.6295</v>
      </c>
      <c r="T91" s="23">
        <v>244.16239999999999</v>
      </c>
      <c r="U91" s="24">
        <v>5149.7087999999994</v>
      </c>
    </row>
    <row r="92" spans="2:21" ht="11.25" customHeight="1" x14ac:dyDescent="0.15">
      <c r="B92" s="21" t="s">
        <v>18</v>
      </c>
      <c r="C92" s="22">
        <v>11380.488599999999</v>
      </c>
      <c r="D92" s="23">
        <v>15950.438599999999</v>
      </c>
      <c r="E92" s="23">
        <v>-4569.9500000000007</v>
      </c>
      <c r="F92" s="24">
        <v>1008816.9854000001</v>
      </c>
      <c r="G92" s="19"/>
      <c r="H92" s="22">
        <v>1255.9518</v>
      </c>
      <c r="I92" s="23">
        <v>820.93740000000003</v>
      </c>
      <c r="J92" s="23">
        <v>435.01440000000002</v>
      </c>
      <c r="K92" s="24">
        <v>105899.467</v>
      </c>
      <c r="L92" s="19"/>
      <c r="M92" s="22">
        <v>0</v>
      </c>
      <c r="N92" s="23">
        <v>0</v>
      </c>
      <c r="O92" s="23">
        <v>0</v>
      </c>
      <c r="P92" s="24">
        <v>538.9787</v>
      </c>
      <c r="Q92" s="19"/>
      <c r="R92" s="22">
        <v>342.24989999999997</v>
      </c>
      <c r="S92" s="23">
        <v>73.174000000000007</v>
      </c>
      <c r="T92" s="23">
        <v>269.07589999999993</v>
      </c>
      <c r="U92" s="24">
        <v>5383.8483000000006</v>
      </c>
    </row>
    <row r="93" spans="2:21" ht="11.25" customHeight="1" x14ac:dyDescent="0.15">
      <c r="B93" s="21" t="s">
        <v>19</v>
      </c>
      <c r="C93" s="22">
        <v>12960.497299999999</v>
      </c>
      <c r="D93" s="23">
        <v>18858.483400000001</v>
      </c>
      <c r="E93" s="23">
        <v>-5897.9861000000019</v>
      </c>
      <c r="F93" s="24">
        <v>992207.06080000009</v>
      </c>
      <c r="G93" s="19"/>
      <c r="H93" s="22">
        <v>1180.7928999999999</v>
      </c>
      <c r="I93" s="23">
        <v>1172.7619</v>
      </c>
      <c r="J93" s="23">
        <v>8.0309999999999491</v>
      </c>
      <c r="K93" s="24">
        <v>104845.2169</v>
      </c>
      <c r="L93" s="19"/>
      <c r="M93" s="22">
        <v>0</v>
      </c>
      <c r="N93" s="23">
        <v>0</v>
      </c>
      <c r="O93" s="23">
        <v>0</v>
      </c>
      <c r="P93" s="24">
        <v>538.96809999999994</v>
      </c>
      <c r="Q93" s="19"/>
      <c r="R93" s="22">
        <v>136.20050000000001</v>
      </c>
      <c r="S93" s="23">
        <v>321.37059999999997</v>
      </c>
      <c r="T93" s="23">
        <v>-185.17009999999996</v>
      </c>
      <c r="U93" s="24">
        <v>5121.2611000000006</v>
      </c>
    </row>
    <row r="94" spans="2:21" ht="11.25" customHeight="1" x14ac:dyDescent="0.15">
      <c r="B94" s="21" t="s">
        <v>20</v>
      </c>
      <c r="C94" s="22">
        <v>0</v>
      </c>
      <c r="D94" s="23">
        <v>0</v>
      </c>
      <c r="E94" s="23">
        <v>0</v>
      </c>
      <c r="F94" s="24">
        <v>0</v>
      </c>
      <c r="G94" s="19"/>
      <c r="H94" s="22">
        <v>0</v>
      </c>
      <c r="I94" s="23">
        <v>0</v>
      </c>
      <c r="J94" s="23">
        <v>0</v>
      </c>
      <c r="K94" s="24">
        <v>0</v>
      </c>
      <c r="L94" s="19"/>
      <c r="M94" s="22">
        <v>0</v>
      </c>
      <c r="N94" s="23">
        <v>0</v>
      </c>
      <c r="O94" s="23">
        <v>0</v>
      </c>
      <c r="P94" s="24">
        <v>0</v>
      </c>
      <c r="Q94" s="19"/>
      <c r="R94" s="22">
        <v>0</v>
      </c>
      <c r="S94" s="23">
        <v>0</v>
      </c>
      <c r="T94" s="23">
        <v>0</v>
      </c>
      <c r="U94" s="24">
        <v>0</v>
      </c>
    </row>
    <row r="95" spans="2:21" ht="11.25" customHeight="1" x14ac:dyDescent="0.15">
      <c r="B95" s="21" t="s">
        <v>21</v>
      </c>
      <c r="C95" s="22">
        <v>0</v>
      </c>
      <c r="D95" s="23">
        <v>0</v>
      </c>
      <c r="E95" s="23">
        <v>0</v>
      </c>
      <c r="F95" s="24">
        <v>0</v>
      </c>
      <c r="G95" s="19"/>
      <c r="H95" s="22">
        <v>0</v>
      </c>
      <c r="I95" s="23">
        <v>0</v>
      </c>
      <c r="J95" s="23">
        <v>0</v>
      </c>
      <c r="K95" s="24">
        <v>0</v>
      </c>
      <c r="L95" s="19"/>
      <c r="M95" s="22">
        <v>0</v>
      </c>
      <c r="N95" s="23">
        <v>0</v>
      </c>
      <c r="O95" s="23">
        <v>0</v>
      </c>
      <c r="P95" s="24">
        <v>0</v>
      </c>
      <c r="Q95" s="19"/>
      <c r="R95" s="22">
        <v>0</v>
      </c>
      <c r="S95" s="23">
        <v>0</v>
      </c>
      <c r="T95" s="23">
        <v>0</v>
      </c>
      <c r="U95" s="24">
        <v>0</v>
      </c>
    </row>
    <row r="96" spans="2:21" ht="11.25" customHeight="1" x14ac:dyDescent="0.15">
      <c r="B96" s="21" t="s">
        <v>22</v>
      </c>
      <c r="C96" s="22">
        <v>0</v>
      </c>
      <c r="D96" s="23">
        <v>0</v>
      </c>
      <c r="E96" s="23">
        <v>0</v>
      </c>
      <c r="F96" s="24">
        <v>0</v>
      </c>
      <c r="G96" s="19"/>
      <c r="H96" s="22">
        <v>0</v>
      </c>
      <c r="I96" s="23">
        <v>0</v>
      </c>
      <c r="J96" s="23">
        <v>0</v>
      </c>
      <c r="K96" s="24">
        <v>0</v>
      </c>
      <c r="L96" s="19"/>
      <c r="M96" s="22">
        <v>0</v>
      </c>
      <c r="N96" s="23">
        <v>0</v>
      </c>
      <c r="O96" s="23">
        <v>0</v>
      </c>
      <c r="P96" s="24">
        <v>0</v>
      </c>
      <c r="Q96" s="19"/>
      <c r="R96" s="22">
        <v>0</v>
      </c>
      <c r="S96" s="23">
        <v>0</v>
      </c>
      <c r="T96" s="23">
        <v>0</v>
      </c>
      <c r="U96" s="24">
        <v>0</v>
      </c>
    </row>
    <row r="97" spans="2:21" ht="11.25" customHeight="1" x14ac:dyDescent="0.15">
      <c r="B97" s="10" t="s">
        <v>23</v>
      </c>
      <c r="C97" s="25">
        <f>SUM(C85:C96)</f>
        <v>196171.77690000003</v>
      </c>
      <c r="D97" s="26">
        <f>SUM(D85:D96)</f>
        <v>202333.59079999998</v>
      </c>
      <c r="E97" s="26">
        <f>SUM(E85:E96)</f>
        <v>-6161.8138999999919</v>
      </c>
      <c r="F97" s="27"/>
      <c r="G97" s="28"/>
      <c r="H97" s="25">
        <f>SUM(H85:H96)</f>
        <v>13486.082400000001</v>
      </c>
      <c r="I97" s="26">
        <f>SUM(I85:I96)</f>
        <v>11614.3091</v>
      </c>
      <c r="J97" s="26">
        <f>SUM(J85:J96)</f>
        <v>1871.7732999999998</v>
      </c>
      <c r="K97" s="27"/>
      <c r="L97" s="28"/>
      <c r="M97" s="25">
        <f>SUM(M85:M96)</f>
        <v>0</v>
      </c>
      <c r="N97" s="26">
        <f>SUM(N85:N96)</f>
        <v>32.730000000000004</v>
      </c>
      <c r="O97" s="26">
        <f>SUM(O85:O96)</f>
        <v>-32.730000000000004</v>
      </c>
      <c r="P97" s="27"/>
      <c r="Q97" s="28"/>
      <c r="R97" s="25">
        <f>SUM(R85:R96)</f>
        <v>1912.5070999999998</v>
      </c>
      <c r="S97" s="26">
        <f>SUM(S85:S96)</f>
        <v>1151.1255999999998</v>
      </c>
      <c r="T97" s="26">
        <f>SUM(T85:T96)</f>
        <v>761.38149999999996</v>
      </c>
      <c r="U97" s="27"/>
    </row>
    <row r="98" spans="2:21" ht="11.25" customHeight="1" x14ac:dyDescent="0.15">
      <c r="B98" s="29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P98" s="7"/>
      <c r="Q98" s="31"/>
    </row>
    <row r="99" spans="2:21" ht="11.25" customHeight="1" x14ac:dyDescent="0.2">
      <c r="B99" s="6" t="s">
        <v>60</v>
      </c>
      <c r="H99" s="6" t="s">
        <v>29</v>
      </c>
      <c r="I99" s="32"/>
      <c r="J99" s="32"/>
      <c r="K99" s="32"/>
      <c r="L99" s="32"/>
      <c r="M99" s="32"/>
      <c r="N99" s="32"/>
      <c r="O99" s="32"/>
      <c r="P99" s="32"/>
      <c r="Q99" s="32"/>
      <c r="R99" s="6" t="s">
        <v>30</v>
      </c>
      <c r="S99" s="32"/>
    </row>
    <row r="100" spans="2:21" ht="5.25" customHeight="1" x14ac:dyDescent="0.15">
      <c r="H100" s="32"/>
      <c r="I100" s="32"/>
      <c r="J100" s="32"/>
      <c r="K100" s="32"/>
      <c r="L100" s="32"/>
      <c r="M100" s="32"/>
      <c r="N100" s="34"/>
      <c r="O100" s="35"/>
      <c r="P100" s="34"/>
      <c r="Q100" s="34"/>
      <c r="R100" s="32"/>
      <c r="S100" s="32"/>
    </row>
    <row r="101" spans="2:21" ht="11.25" customHeight="1" x14ac:dyDescent="0.2">
      <c r="B101" s="8" t="s">
        <v>2</v>
      </c>
      <c r="C101" s="73" t="s">
        <v>6</v>
      </c>
      <c r="D101" s="74" t="s">
        <v>25</v>
      </c>
      <c r="E101" s="74"/>
      <c r="F101" s="75"/>
      <c r="G101" s="9"/>
      <c r="H101" s="73" t="s">
        <v>32</v>
      </c>
      <c r="I101" s="74" t="s">
        <v>25</v>
      </c>
      <c r="J101" s="74"/>
      <c r="K101" s="75"/>
      <c r="L101" s="9"/>
      <c r="M101" s="73" t="s">
        <v>33</v>
      </c>
      <c r="N101" s="74" t="s">
        <v>25</v>
      </c>
      <c r="O101" s="74"/>
      <c r="P101" s="75"/>
      <c r="Q101" s="9"/>
      <c r="R101" s="73" t="s">
        <v>34</v>
      </c>
      <c r="S101" s="74" t="s">
        <v>25</v>
      </c>
      <c r="T101" s="74"/>
      <c r="U101" s="75"/>
    </row>
    <row r="102" spans="2:21" ht="11.25" customHeight="1" x14ac:dyDescent="0.15">
      <c r="B102" s="10"/>
      <c r="C102" s="11" t="s">
        <v>7</v>
      </c>
      <c r="D102" s="12" t="s">
        <v>8</v>
      </c>
      <c r="E102" s="12" t="s">
        <v>9</v>
      </c>
      <c r="F102" s="13" t="s">
        <v>10</v>
      </c>
      <c r="G102" s="14"/>
      <c r="H102" s="11" t="s">
        <v>7</v>
      </c>
      <c r="I102" s="12" t="s">
        <v>8</v>
      </c>
      <c r="J102" s="12" t="s">
        <v>9</v>
      </c>
      <c r="K102" s="13" t="s">
        <v>10</v>
      </c>
      <c r="L102" s="14"/>
      <c r="M102" s="11" t="s">
        <v>7</v>
      </c>
      <c r="N102" s="12" t="s">
        <v>8</v>
      </c>
      <c r="O102" s="12" t="s">
        <v>9</v>
      </c>
      <c r="P102" s="13" t="s">
        <v>10</v>
      </c>
      <c r="Q102" s="14"/>
      <c r="R102" s="11" t="s">
        <v>7</v>
      </c>
      <c r="S102" s="12" t="s">
        <v>8</v>
      </c>
      <c r="T102" s="12" t="s">
        <v>9</v>
      </c>
      <c r="U102" s="13" t="s">
        <v>10</v>
      </c>
    </row>
    <row r="103" spans="2:21" ht="11.25" customHeight="1" x14ac:dyDescent="0.15">
      <c r="B103" s="15" t="s">
        <v>11</v>
      </c>
      <c r="C103" s="16">
        <v>3690.4348</v>
      </c>
      <c r="D103" s="17">
        <v>1985.0651</v>
      </c>
      <c r="E103" s="23">
        <v>1705.3697</v>
      </c>
      <c r="F103" s="18">
        <v>110123.32560000001</v>
      </c>
      <c r="G103" s="19"/>
      <c r="H103" s="16">
        <v>36345.360199999996</v>
      </c>
      <c r="I103" s="17">
        <v>27206.6289</v>
      </c>
      <c r="J103" s="23">
        <v>9138.7312999999958</v>
      </c>
      <c r="K103" s="18">
        <v>1486728.9344000001</v>
      </c>
      <c r="L103" s="19"/>
      <c r="M103" s="16">
        <v>1428.2905000000001</v>
      </c>
      <c r="N103" s="17">
        <v>2571.54</v>
      </c>
      <c r="O103" s="23">
        <v>-1143.2494999999999</v>
      </c>
      <c r="P103" s="18">
        <v>338243.37710000004</v>
      </c>
      <c r="Q103" s="19"/>
      <c r="R103" s="16">
        <v>7449.8875999999991</v>
      </c>
      <c r="S103" s="17">
        <v>7448.6926999999996</v>
      </c>
      <c r="T103" s="23">
        <v>1.1948999999995067</v>
      </c>
      <c r="U103" s="18">
        <v>294588.5907</v>
      </c>
    </row>
    <row r="104" spans="2:21" ht="11.25" customHeight="1" x14ac:dyDescent="0.15">
      <c r="B104" s="21" t="s">
        <v>12</v>
      </c>
      <c r="C104" s="22">
        <v>8839.3881000000001</v>
      </c>
      <c r="D104" s="23">
        <v>2208.8627999999999</v>
      </c>
      <c r="E104" s="23">
        <v>6630.5253000000002</v>
      </c>
      <c r="F104" s="24">
        <v>115976.51609999999</v>
      </c>
      <c r="G104" s="19"/>
      <c r="H104" s="22">
        <v>46622.228199999998</v>
      </c>
      <c r="I104" s="23">
        <v>38854.485000000001</v>
      </c>
      <c r="J104" s="23">
        <v>7767.7431999999972</v>
      </c>
      <c r="K104" s="24">
        <v>1424479.3177999998</v>
      </c>
      <c r="L104" s="19"/>
      <c r="M104" s="22">
        <v>1347.3067000000001</v>
      </c>
      <c r="N104" s="23">
        <v>2424.0796</v>
      </c>
      <c r="O104" s="23">
        <v>-1076.7728999999999</v>
      </c>
      <c r="P104" s="24">
        <v>325367.69329999998</v>
      </c>
      <c r="Q104" s="19"/>
      <c r="R104" s="22">
        <v>4247.5978000000005</v>
      </c>
      <c r="S104" s="23">
        <v>16082.959200000001</v>
      </c>
      <c r="T104" s="23">
        <v>-11835.361400000002</v>
      </c>
      <c r="U104" s="24">
        <v>265315.99179999996</v>
      </c>
    </row>
    <row r="105" spans="2:21" ht="11.25" customHeight="1" x14ac:dyDescent="0.15">
      <c r="B105" s="21" t="s">
        <v>13</v>
      </c>
      <c r="C105" s="22">
        <v>14807.419199999998</v>
      </c>
      <c r="D105" s="23">
        <v>3582.6722</v>
      </c>
      <c r="E105" s="23">
        <v>11224.746999999999</v>
      </c>
      <c r="F105" s="24">
        <v>118622.96059999999</v>
      </c>
      <c r="G105" s="19"/>
      <c r="H105" s="22">
        <v>44915.834600000002</v>
      </c>
      <c r="I105" s="23">
        <v>44841.889800000004</v>
      </c>
      <c r="J105" s="23">
        <v>73.944799999997485</v>
      </c>
      <c r="K105" s="24">
        <v>1276603.1638</v>
      </c>
      <c r="L105" s="19"/>
      <c r="M105" s="22">
        <v>1301.1955</v>
      </c>
      <c r="N105" s="23">
        <v>3248.5959000000003</v>
      </c>
      <c r="O105" s="23">
        <v>-1947.4004000000002</v>
      </c>
      <c r="P105" s="24">
        <v>291418.14189999999</v>
      </c>
      <c r="Q105" s="19"/>
      <c r="R105" s="22">
        <v>10799.8429</v>
      </c>
      <c r="S105" s="23">
        <v>23711.663699999997</v>
      </c>
      <c r="T105" s="23">
        <v>-12911.820799999998</v>
      </c>
      <c r="U105" s="24">
        <v>220844.94089999999</v>
      </c>
    </row>
    <row r="106" spans="2:21" ht="11.25" customHeight="1" x14ac:dyDescent="0.15">
      <c r="B106" s="21" t="s">
        <v>14</v>
      </c>
      <c r="C106" s="22">
        <v>5869.0520999999999</v>
      </c>
      <c r="D106" s="23">
        <v>2760.7277000000004</v>
      </c>
      <c r="E106" s="23">
        <v>3108.3243999999995</v>
      </c>
      <c r="F106" s="24">
        <v>121912.29139999999</v>
      </c>
      <c r="G106" s="19"/>
      <c r="H106" s="22">
        <v>43403.404999999999</v>
      </c>
      <c r="I106" s="23">
        <v>32866.763200000001</v>
      </c>
      <c r="J106" s="23">
        <v>10536.641799999998</v>
      </c>
      <c r="K106" s="24">
        <v>1245646.0458</v>
      </c>
      <c r="L106" s="19"/>
      <c r="M106" s="22">
        <v>1325.2661000000001</v>
      </c>
      <c r="N106" s="23">
        <v>2557.6205999999997</v>
      </c>
      <c r="O106" s="23">
        <v>-1232.3544999999997</v>
      </c>
      <c r="P106" s="24">
        <v>284376.43070000003</v>
      </c>
      <c r="Q106" s="19"/>
      <c r="R106" s="22">
        <v>2966.5808999999999</v>
      </c>
      <c r="S106" s="23">
        <v>6844.0150000000003</v>
      </c>
      <c r="T106" s="23">
        <v>-3877.4341000000004</v>
      </c>
      <c r="U106" s="24">
        <v>207473.64569999999</v>
      </c>
    </row>
    <row r="107" spans="2:21" ht="11.25" customHeight="1" x14ac:dyDescent="0.15">
      <c r="B107" s="21" t="s">
        <v>15</v>
      </c>
      <c r="C107" s="22">
        <v>9516.4761999999992</v>
      </c>
      <c r="D107" s="23">
        <v>1886.4139</v>
      </c>
      <c r="E107" s="23">
        <v>7630.0622999999996</v>
      </c>
      <c r="F107" s="24">
        <v>135004.72210000001</v>
      </c>
      <c r="G107" s="19"/>
      <c r="H107" s="22">
        <v>41604.328999999998</v>
      </c>
      <c r="I107" s="23">
        <v>18955.774799999999</v>
      </c>
      <c r="J107" s="23">
        <v>22648.554199999999</v>
      </c>
      <c r="K107" s="24">
        <v>1342994.6115999999</v>
      </c>
      <c r="L107" s="19"/>
      <c r="M107" s="22">
        <v>1020.3105</v>
      </c>
      <c r="N107" s="23">
        <v>1357.3393000000001</v>
      </c>
      <c r="O107" s="23">
        <v>-337.02880000000005</v>
      </c>
      <c r="P107" s="24">
        <v>303075.75219999999</v>
      </c>
      <c r="Q107" s="19"/>
      <c r="R107" s="22">
        <v>3883.2515000000003</v>
      </c>
      <c r="S107" s="23">
        <v>8474.3526999999995</v>
      </c>
      <c r="T107" s="23">
        <v>-4591.1011999999992</v>
      </c>
      <c r="U107" s="24">
        <v>215865.30969999998</v>
      </c>
    </row>
    <row r="108" spans="2:21" ht="11.25" customHeight="1" x14ac:dyDescent="0.15">
      <c r="B108" s="21" t="s">
        <v>16</v>
      </c>
      <c r="C108" s="22">
        <v>5420.0263000000004</v>
      </c>
      <c r="D108" s="23">
        <v>2160.6052</v>
      </c>
      <c r="E108" s="23">
        <v>3259.4211000000005</v>
      </c>
      <c r="F108" s="24">
        <v>138836.1029</v>
      </c>
      <c r="G108" s="19"/>
      <c r="H108" s="22">
        <v>35206.642200000002</v>
      </c>
      <c r="I108" s="23">
        <v>20010.7909</v>
      </c>
      <c r="J108" s="23">
        <v>15195.851300000002</v>
      </c>
      <c r="K108" s="24">
        <v>1396673.1935999999</v>
      </c>
      <c r="L108" s="19"/>
      <c r="M108" s="22">
        <v>797.55899999999997</v>
      </c>
      <c r="N108" s="23">
        <v>1450.6345999999999</v>
      </c>
      <c r="O108" s="23">
        <v>-653.07559999999989</v>
      </c>
      <c r="P108" s="24">
        <v>312047.5747</v>
      </c>
      <c r="Q108" s="19"/>
      <c r="R108" s="22">
        <v>4329.4122000000007</v>
      </c>
      <c r="S108" s="23">
        <v>4257.1977999999999</v>
      </c>
      <c r="T108" s="23">
        <v>72.214400000000751</v>
      </c>
      <c r="U108" s="24">
        <v>225031.36210000003</v>
      </c>
    </row>
    <row r="109" spans="2:21" ht="11.25" customHeight="1" x14ac:dyDescent="0.15">
      <c r="B109" s="21" t="s">
        <v>17</v>
      </c>
      <c r="C109" s="22">
        <v>4021.2584999999999</v>
      </c>
      <c r="D109" s="23">
        <v>1636.69</v>
      </c>
      <c r="E109" s="23">
        <v>2384.5684999999999</v>
      </c>
      <c r="F109" s="24">
        <v>141963.603</v>
      </c>
      <c r="G109" s="19"/>
      <c r="H109" s="22">
        <v>35888.524799999999</v>
      </c>
      <c r="I109" s="23">
        <v>11246.7739</v>
      </c>
      <c r="J109" s="23">
        <v>24641.750899999999</v>
      </c>
      <c r="K109" s="24">
        <v>1485419.7130000002</v>
      </c>
      <c r="L109" s="19"/>
      <c r="M109" s="22">
        <v>1117.2038</v>
      </c>
      <c r="N109" s="23">
        <v>1415.5328999999999</v>
      </c>
      <c r="O109" s="23">
        <v>-298.32909999999993</v>
      </c>
      <c r="P109" s="24">
        <v>327591.2548</v>
      </c>
      <c r="Q109" s="19"/>
      <c r="R109" s="22">
        <v>4662.4648999999999</v>
      </c>
      <c r="S109" s="23">
        <v>8202.0249000000003</v>
      </c>
      <c r="T109" s="23">
        <v>-3539.5600000000004</v>
      </c>
      <c r="U109" s="24">
        <v>233787.89769999997</v>
      </c>
    </row>
    <row r="110" spans="2:21" ht="11.25" customHeight="1" x14ac:dyDescent="0.15">
      <c r="B110" s="21" t="s">
        <v>18</v>
      </c>
      <c r="C110" s="22">
        <v>4499.5236999999997</v>
      </c>
      <c r="D110" s="23">
        <v>2500.0025999999998</v>
      </c>
      <c r="E110" s="23">
        <v>1999.5210999999999</v>
      </c>
      <c r="F110" s="24">
        <v>142683.7322</v>
      </c>
      <c r="G110" s="19"/>
      <c r="H110" s="22">
        <v>34719.072699999997</v>
      </c>
      <c r="I110" s="23">
        <v>21713.0969</v>
      </c>
      <c r="J110" s="23">
        <v>13005.975799999997</v>
      </c>
      <c r="K110" s="24">
        <v>1477833.1473999997</v>
      </c>
      <c r="L110" s="19"/>
      <c r="M110" s="22">
        <v>1104.6356999999998</v>
      </c>
      <c r="N110" s="23">
        <v>1387.3620000000001</v>
      </c>
      <c r="O110" s="23">
        <v>-282.72630000000026</v>
      </c>
      <c r="P110" s="24">
        <v>322477.65389999998</v>
      </c>
      <c r="Q110" s="19"/>
      <c r="R110" s="22">
        <v>3366.1</v>
      </c>
      <c r="S110" s="23">
        <v>3004.8176000000003</v>
      </c>
      <c r="T110" s="23">
        <v>361.2823999999996</v>
      </c>
      <c r="U110" s="24">
        <v>230611.5067</v>
      </c>
    </row>
    <row r="111" spans="2:21" ht="11.25" customHeight="1" x14ac:dyDescent="0.15">
      <c r="B111" s="21" t="s">
        <v>19</v>
      </c>
      <c r="C111" s="22">
        <v>4511.3702000000003</v>
      </c>
      <c r="D111" s="23">
        <v>3344.8703999999998</v>
      </c>
      <c r="E111" s="23">
        <v>1166.4998000000005</v>
      </c>
      <c r="F111" s="24">
        <v>143618.75439999998</v>
      </c>
      <c r="G111" s="19"/>
      <c r="H111" s="22">
        <v>33953.950300000004</v>
      </c>
      <c r="I111" s="23">
        <v>19602.303799999998</v>
      </c>
      <c r="J111" s="23">
        <v>14351.646500000006</v>
      </c>
      <c r="K111" s="24">
        <v>1521019.6023999997</v>
      </c>
      <c r="L111" s="19"/>
      <c r="M111" s="22">
        <v>1344.1469</v>
      </c>
      <c r="N111" s="23">
        <v>1746.2647999999999</v>
      </c>
      <c r="O111" s="23">
        <v>-402.11789999999996</v>
      </c>
      <c r="P111" s="24">
        <v>328097.40470000001</v>
      </c>
      <c r="Q111" s="19"/>
      <c r="R111" s="22">
        <v>4147.2911000000004</v>
      </c>
      <c r="S111" s="23">
        <v>5088.5192999999999</v>
      </c>
      <c r="T111" s="23">
        <v>-941.22819999999956</v>
      </c>
      <c r="U111" s="24">
        <v>234545.99129999999</v>
      </c>
    </row>
    <row r="112" spans="2:21" ht="11.25" customHeight="1" x14ac:dyDescent="0.15">
      <c r="B112" s="21" t="s">
        <v>20</v>
      </c>
      <c r="C112" s="22">
        <v>0</v>
      </c>
      <c r="D112" s="23">
        <v>0</v>
      </c>
      <c r="E112" s="23">
        <v>0</v>
      </c>
      <c r="F112" s="24">
        <v>0</v>
      </c>
      <c r="G112" s="19"/>
      <c r="H112" s="22">
        <v>0</v>
      </c>
      <c r="I112" s="23">
        <v>0</v>
      </c>
      <c r="J112" s="23">
        <v>0</v>
      </c>
      <c r="K112" s="24">
        <v>0</v>
      </c>
      <c r="L112" s="19"/>
      <c r="M112" s="22">
        <v>0</v>
      </c>
      <c r="N112" s="23">
        <v>0</v>
      </c>
      <c r="O112" s="23">
        <v>0</v>
      </c>
      <c r="P112" s="24">
        <v>0</v>
      </c>
      <c r="Q112" s="19"/>
      <c r="R112" s="22">
        <v>0</v>
      </c>
      <c r="S112" s="23">
        <v>0</v>
      </c>
      <c r="T112" s="23">
        <v>0</v>
      </c>
      <c r="U112" s="24">
        <v>0</v>
      </c>
    </row>
    <row r="113" spans="2:21" ht="11.25" customHeight="1" x14ac:dyDescent="0.15">
      <c r="B113" s="21" t="s">
        <v>21</v>
      </c>
      <c r="C113" s="22">
        <v>0</v>
      </c>
      <c r="D113" s="23">
        <v>0</v>
      </c>
      <c r="E113" s="23">
        <v>0</v>
      </c>
      <c r="F113" s="24">
        <v>0</v>
      </c>
      <c r="G113" s="19"/>
      <c r="H113" s="22">
        <v>0</v>
      </c>
      <c r="I113" s="23">
        <v>0</v>
      </c>
      <c r="J113" s="23">
        <v>0</v>
      </c>
      <c r="K113" s="24">
        <v>0</v>
      </c>
      <c r="L113" s="19"/>
      <c r="M113" s="22">
        <v>0</v>
      </c>
      <c r="N113" s="23">
        <v>0</v>
      </c>
      <c r="O113" s="23">
        <v>0</v>
      </c>
      <c r="P113" s="24">
        <v>0</v>
      </c>
      <c r="Q113" s="19"/>
      <c r="R113" s="22">
        <v>0</v>
      </c>
      <c r="S113" s="23">
        <v>0</v>
      </c>
      <c r="T113" s="23">
        <v>0</v>
      </c>
      <c r="U113" s="24">
        <v>0</v>
      </c>
    </row>
    <row r="114" spans="2:21" ht="11.25" customHeight="1" x14ac:dyDescent="0.15">
      <c r="B114" s="21" t="s">
        <v>22</v>
      </c>
      <c r="C114" s="22">
        <v>0</v>
      </c>
      <c r="D114" s="23">
        <v>0</v>
      </c>
      <c r="E114" s="23">
        <v>0</v>
      </c>
      <c r="F114" s="24">
        <v>0</v>
      </c>
      <c r="G114" s="19"/>
      <c r="H114" s="22">
        <v>0</v>
      </c>
      <c r="I114" s="23">
        <v>0</v>
      </c>
      <c r="J114" s="23">
        <v>0</v>
      </c>
      <c r="K114" s="24">
        <v>0</v>
      </c>
      <c r="L114" s="19"/>
      <c r="M114" s="22">
        <v>0</v>
      </c>
      <c r="N114" s="23">
        <v>0</v>
      </c>
      <c r="O114" s="23">
        <v>0</v>
      </c>
      <c r="P114" s="24">
        <v>0</v>
      </c>
      <c r="Q114" s="19"/>
      <c r="R114" s="22">
        <v>0</v>
      </c>
      <c r="S114" s="23">
        <v>0</v>
      </c>
      <c r="T114" s="23">
        <v>0</v>
      </c>
      <c r="U114" s="24">
        <v>0</v>
      </c>
    </row>
    <row r="115" spans="2:21" ht="11.25" customHeight="1" x14ac:dyDescent="0.15">
      <c r="B115" s="10" t="s">
        <v>23</v>
      </c>
      <c r="C115" s="25">
        <f>SUM(C103:C114)</f>
        <v>61174.949099999983</v>
      </c>
      <c r="D115" s="26">
        <f>SUM(D103:D114)</f>
        <v>22065.909899999999</v>
      </c>
      <c r="E115" s="26">
        <f>SUM(E103:E114)</f>
        <v>39109.039199999992</v>
      </c>
      <c r="F115" s="27"/>
      <c r="G115" s="28"/>
      <c r="H115" s="25">
        <f>SUM(H103:H114)</f>
        <v>352659.34700000001</v>
      </c>
      <c r="I115" s="26">
        <f>SUM(I103:I114)</f>
        <v>235298.50719999999</v>
      </c>
      <c r="J115" s="26">
        <f>SUM(J103:J114)</f>
        <v>117360.8398</v>
      </c>
      <c r="K115" s="27"/>
      <c r="L115" s="28"/>
      <c r="M115" s="25">
        <f>SUM(M103:M114)</f>
        <v>10785.914700000001</v>
      </c>
      <c r="N115" s="26">
        <f>SUM(N103:N114)</f>
        <v>18158.969700000001</v>
      </c>
      <c r="O115" s="26">
        <f>SUM(O103:O114)</f>
        <v>-7373.0550000000003</v>
      </c>
      <c r="P115" s="27"/>
      <c r="Q115" s="28"/>
      <c r="R115" s="25">
        <f>SUM(R103:R114)</f>
        <v>45852.428899999999</v>
      </c>
      <c r="S115" s="26">
        <f>SUM(S103:S114)</f>
        <v>83114.242899999997</v>
      </c>
      <c r="T115" s="26">
        <f>SUM(T103:T114)</f>
        <v>-37261.813999999998</v>
      </c>
      <c r="U115" s="27"/>
    </row>
    <row r="116" spans="2:21" ht="11.25" customHeight="1" x14ac:dyDescent="0.15"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</row>
    <row r="117" spans="2:21" ht="11.25" customHeight="1" x14ac:dyDescent="0.2">
      <c r="B117" s="6" t="s">
        <v>24</v>
      </c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P117" s="3"/>
      <c r="Q117" s="2"/>
      <c r="T117" s="7"/>
      <c r="U117" s="31"/>
    </row>
    <row r="118" spans="2:21" ht="5.25" customHeight="1" x14ac:dyDescent="0.15">
      <c r="B118" s="29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P118" s="3"/>
      <c r="Q118" s="2"/>
      <c r="R118" s="30"/>
      <c r="T118" s="7"/>
      <c r="U118" s="41"/>
    </row>
    <row r="119" spans="2:21" ht="11.25" customHeight="1" x14ac:dyDescent="0.2">
      <c r="B119" s="8" t="s">
        <v>2</v>
      </c>
      <c r="C119" s="73" t="s">
        <v>59</v>
      </c>
      <c r="D119" s="74" t="s">
        <v>25</v>
      </c>
      <c r="E119" s="74"/>
      <c r="F119" s="75"/>
      <c r="G119" s="9"/>
      <c r="H119" s="73" t="s">
        <v>26</v>
      </c>
      <c r="I119" s="74" t="s">
        <v>25</v>
      </c>
      <c r="J119" s="74"/>
      <c r="K119" s="75"/>
      <c r="L119" s="9"/>
      <c r="M119" s="73" t="s">
        <v>27</v>
      </c>
      <c r="N119" s="74" t="s">
        <v>25</v>
      </c>
      <c r="O119" s="74"/>
      <c r="P119" s="75"/>
      <c r="Q119" s="9"/>
      <c r="R119" s="73" t="s">
        <v>28</v>
      </c>
      <c r="S119" s="74" t="s">
        <v>25</v>
      </c>
      <c r="T119" s="74"/>
      <c r="U119" s="75"/>
    </row>
    <row r="120" spans="2:21" ht="11.25" customHeight="1" x14ac:dyDescent="0.15">
      <c r="B120" s="10"/>
      <c r="C120" s="11" t="s">
        <v>7</v>
      </c>
      <c r="D120" s="12" t="s">
        <v>8</v>
      </c>
      <c r="E120" s="12" t="s">
        <v>9</v>
      </c>
      <c r="F120" s="13" t="s">
        <v>10</v>
      </c>
      <c r="G120" s="14"/>
      <c r="H120" s="11" t="s">
        <v>7</v>
      </c>
      <c r="I120" s="12" t="s">
        <v>8</v>
      </c>
      <c r="J120" s="12" t="s">
        <v>9</v>
      </c>
      <c r="K120" s="13" t="s">
        <v>10</v>
      </c>
      <c r="L120" s="14"/>
      <c r="M120" s="11" t="s">
        <v>7</v>
      </c>
      <c r="N120" s="12" t="s">
        <v>8</v>
      </c>
      <c r="O120" s="12" t="s">
        <v>9</v>
      </c>
      <c r="P120" s="13" t="s">
        <v>10</v>
      </c>
      <c r="Q120" s="14"/>
      <c r="R120" s="11" t="s">
        <v>7</v>
      </c>
      <c r="S120" s="12" t="s">
        <v>8</v>
      </c>
      <c r="T120" s="12" t="s">
        <v>9</v>
      </c>
      <c r="U120" s="13" t="s">
        <v>10</v>
      </c>
    </row>
    <row r="121" spans="2:21" ht="11.25" customHeight="1" x14ac:dyDescent="0.15">
      <c r="B121" s="15" t="s">
        <v>11</v>
      </c>
      <c r="C121" s="16">
        <v>163.4529</v>
      </c>
      <c r="D121" s="17">
        <v>333.03309999999999</v>
      </c>
      <c r="E121" s="23">
        <v>-169.58019999999999</v>
      </c>
      <c r="F121" s="18">
        <v>7962.2532999999994</v>
      </c>
      <c r="G121" s="19"/>
      <c r="H121" s="16">
        <v>31.999499999999998</v>
      </c>
      <c r="I121" s="17">
        <v>204.32210000000001</v>
      </c>
      <c r="J121" s="23">
        <v>-172.32260000000002</v>
      </c>
      <c r="K121" s="18">
        <v>1993.9209000000001</v>
      </c>
      <c r="L121" s="19"/>
      <c r="M121" s="16">
        <v>528.08910000000003</v>
      </c>
      <c r="N121" s="17">
        <v>299.65309999999999</v>
      </c>
      <c r="O121" s="23">
        <v>228.43600000000004</v>
      </c>
      <c r="P121" s="18">
        <v>17286.753200000003</v>
      </c>
      <c r="Q121" s="19"/>
      <c r="R121" s="16">
        <v>259.75459999999998</v>
      </c>
      <c r="S121" s="17">
        <v>470.42910000000001</v>
      </c>
      <c r="T121" s="23">
        <v>-210.67450000000002</v>
      </c>
      <c r="U121" s="18">
        <v>34207.997100000008</v>
      </c>
    </row>
    <row r="122" spans="2:21" ht="11.25" customHeight="1" x14ac:dyDescent="0.15">
      <c r="B122" s="21" t="s">
        <v>12</v>
      </c>
      <c r="C122" s="22">
        <v>95.122399999999999</v>
      </c>
      <c r="D122" s="23">
        <v>459.88160000000005</v>
      </c>
      <c r="E122" s="23">
        <v>-364.75920000000008</v>
      </c>
      <c r="F122" s="24">
        <v>6948.2607000000007</v>
      </c>
      <c r="G122" s="19"/>
      <c r="H122" s="22">
        <v>305.04849999999988</v>
      </c>
      <c r="I122" s="23">
        <v>152.67829999999998</v>
      </c>
      <c r="J122" s="23">
        <v>152.3701999999999</v>
      </c>
      <c r="K122" s="24">
        <v>2104.8946000000001</v>
      </c>
      <c r="L122" s="19"/>
      <c r="M122" s="22">
        <v>421.59570000000002</v>
      </c>
      <c r="N122" s="23">
        <v>409.79520000000002</v>
      </c>
      <c r="O122" s="23">
        <v>11.8005</v>
      </c>
      <c r="P122" s="24">
        <v>17502.876100000001</v>
      </c>
      <c r="Q122" s="19"/>
      <c r="R122" s="22">
        <v>783.77599999999995</v>
      </c>
      <c r="S122" s="23">
        <v>643.94290000000001</v>
      </c>
      <c r="T122" s="23">
        <v>139.83309999999994</v>
      </c>
      <c r="U122" s="24">
        <v>33307.070900000006</v>
      </c>
    </row>
    <row r="123" spans="2:21" ht="11.25" customHeight="1" x14ac:dyDescent="0.15">
      <c r="B123" s="21" t="s">
        <v>13</v>
      </c>
      <c r="C123" s="22">
        <v>104.30629999999999</v>
      </c>
      <c r="D123" s="23">
        <v>304.96179999999998</v>
      </c>
      <c r="E123" s="23">
        <v>-200.65549999999999</v>
      </c>
      <c r="F123" s="24">
        <v>6691.6692999999996</v>
      </c>
      <c r="G123" s="19"/>
      <c r="H123" s="22">
        <v>244.90409999999997</v>
      </c>
      <c r="I123" s="23">
        <v>229.86709999999999</v>
      </c>
      <c r="J123" s="23">
        <v>15.036999999999978</v>
      </c>
      <c r="K123" s="24">
        <v>1938.4557999999997</v>
      </c>
      <c r="L123" s="19"/>
      <c r="M123" s="22">
        <v>426.5317</v>
      </c>
      <c r="N123" s="23">
        <v>612.74929999999995</v>
      </c>
      <c r="O123" s="23">
        <v>-186.21759999999995</v>
      </c>
      <c r="P123" s="24">
        <v>16168.940100000002</v>
      </c>
      <c r="Q123" s="19"/>
      <c r="R123" s="22">
        <v>637.43719999999996</v>
      </c>
      <c r="S123" s="23">
        <v>540.24559999999997</v>
      </c>
      <c r="T123" s="23">
        <v>97.191599999999994</v>
      </c>
      <c r="U123" s="24">
        <v>31497.921199999997</v>
      </c>
    </row>
    <row r="124" spans="2:21" ht="11.25" customHeight="1" x14ac:dyDescent="0.15">
      <c r="B124" s="21" t="s">
        <v>14</v>
      </c>
      <c r="C124" s="22">
        <v>100.9336</v>
      </c>
      <c r="D124" s="23">
        <v>173.64709999999999</v>
      </c>
      <c r="E124" s="23">
        <v>-72.713499999999996</v>
      </c>
      <c r="F124" s="24">
        <v>6549.0966000000008</v>
      </c>
      <c r="G124" s="19"/>
      <c r="H124" s="22">
        <v>47.2483</v>
      </c>
      <c r="I124" s="23">
        <v>181.92490000000021</v>
      </c>
      <c r="J124" s="23">
        <v>-134.67660000000021</v>
      </c>
      <c r="K124" s="24">
        <v>1773.2376000000004</v>
      </c>
      <c r="L124" s="19"/>
      <c r="M124" s="22">
        <v>279.47910000000002</v>
      </c>
      <c r="N124" s="23">
        <v>339.75540000000001</v>
      </c>
      <c r="O124" s="23">
        <v>-60.276299999999992</v>
      </c>
      <c r="P124" s="24">
        <v>16183.131899999998</v>
      </c>
      <c r="Q124" s="19"/>
      <c r="R124" s="22">
        <v>300.3322</v>
      </c>
      <c r="S124" s="23">
        <v>866.69310000000007</v>
      </c>
      <c r="T124" s="23">
        <v>-566.36090000000013</v>
      </c>
      <c r="U124" s="24">
        <v>30003.4493</v>
      </c>
    </row>
    <row r="125" spans="2:21" ht="11.25" customHeight="1" x14ac:dyDescent="0.15">
      <c r="B125" s="21" t="s">
        <v>15</v>
      </c>
      <c r="C125" s="22">
        <v>80.137599999999992</v>
      </c>
      <c r="D125" s="23">
        <v>141.06519999999998</v>
      </c>
      <c r="E125" s="23">
        <v>-60.927599999999984</v>
      </c>
      <c r="F125" s="24">
        <v>6581.0153</v>
      </c>
      <c r="G125" s="19"/>
      <c r="H125" s="22">
        <v>61.341300000000004</v>
      </c>
      <c r="I125" s="23">
        <v>68.940700000000007</v>
      </c>
      <c r="J125" s="23">
        <v>-7.5994000000000028</v>
      </c>
      <c r="K125" s="24">
        <v>1893.7492000000002</v>
      </c>
      <c r="L125" s="19"/>
      <c r="M125" s="22">
        <v>840.15470000000005</v>
      </c>
      <c r="N125" s="23">
        <v>1466.0301999999999</v>
      </c>
      <c r="O125" s="23">
        <v>-625.87549999999987</v>
      </c>
      <c r="P125" s="24">
        <v>16107.6199</v>
      </c>
      <c r="Q125" s="19"/>
      <c r="R125" s="22">
        <v>295.9545</v>
      </c>
      <c r="S125" s="23">
        <v>816.93830000000003</v>
      </c>
      <c r="T125" s="23">
        <v>-520.98379999999997</v>
      </c>
      <c r="U125" s="24">
        <v>31003.207300000002</v>
      </c>
    </row>
    <row r="126" spans="2:21" ht="11.25" customHeight="1" x14ac:dyDescent="0.15">
      <c r="B126" s="21" t="s">
        <v>16</v>
      </c>
      <c r="C126" s="22">
        <v>54.700599999999994</v>
      </c>
      <c r="D126" s="23">
        <v>79.494599999999991</v>
      </c>
      <c r="E126" s="23">
        <v>-24.793999999999997</v>
      </c>
      <c r="F126" s="24">
        <v>6724.0313000000006</v>
      </c>
      <c r="G126" s="19"/>
      <c r="H126" s="22">
        <v>25.598299999999998</v>
      </c>
      <c r="I126" s="23">
        <v>80.353000000000009</v>
      </c>
      <c r="J126" s="23">
        <v>-54.754700000000014</v>
      </c>
      <c r="K126" s="24">
        <v>906.58549999999923</v>
      </c>
      <c r="L126" s="19"/>
      <c r="M126" s="22">
        <v>310.13640000000004</v>
      </c>
      <c r="N126" s="23">
        <v>294.31420000000003</v>
      </c>
      <c r="O126" s="23">
        <v>15.822200000000009</v>
      </c>
      <c r="P126" s="24">
        <v>15939.865099999999</v>
      </c>
      <c r="Q126" s="19"/>
      <c r="R126" s="22">
        <v>507.92460000000005</v>
      </c>
      <c r="S126" s="23">
        <v>655.15820000000008</v>
      </c>
      <c r="T126" s="23">
        <v>-147.23360000000002</v>
      </c>
      <c r="U126" s="24">
        <v>33366.707700000006</v>
      </c>
    </row>
    <row r="127" spans="2:21" ht="11.25" customHeight="1" x14ac:dyDescent="0.15">
      <c r="B127" s="21" t="s">
        <v>17</v>
      </c>
      <c r="C127" s="22">
        <v>59.409199999999998</v>
      </c>
      <c r="D127" s="23">
        <v>85.705799999999996</v>
      </c>
      <c r="E127" s="23">
        <v>-26.296599999999998</v>
      </c>
      <c r="F127" s="24">
        <v>6541.5145000000011</v>
      </c>
      <c r="G127" s="19"/>
      <c r="H127" s="22">
        <v>64.788899999999998</v>
      </c>
      <c r="I127" s="23">
        <v>59.0291</v>
      </c>
      <c r="J127" s="23">
        <v>5.7597999999999985</v>
      </c>
      <c r="K127" s="24">
        <v>977.22710000000006</v>
      </c>
      <c r="L127" s="19"/>
      <c r="M127" s="22">
        <v>237.5729</v>
      </c>
      <c r="N127" s="23">
        <v>213.19669999999999</v>
      </c>
      <c r="O127" s="23">
        <v>24.376200000000011</v>
      </c>
      <c r="P127" s="24">
        <v>16150.9656</v>
      </c>
      <c r="Q127" s="19"/>
      <c r="R127" s="22">
        <v>409.57530000000003</v>
      </c>
      <c r="S127" s="23">
        <v>274.22839999999997</v>
      </c>
      <c r="T127" s="23">
        <v>135.34690000000006</v>
      </c>
      <c r="U127" s="24">
        <v>35012.697800000002</v>
      </c>
    </row>
    <row r="128" spans="2:21" ht="11.25" customHeight="1" x14ac:dyDescent="0.15">
      <c r="B128" s="21" t="s">
        <v>18</v>
      </c>
      <c r="C128" s="22">
        <v>36.510600000000004</v>
      </c>
      <c r="D128" s="23">
        <v>134.49809999999999</v>
      </c>
      <c r="E128" s="23">
        <v>-97.987499999999983</v>
      </c>
      <c r="F128" s="24">
        <v>6151.7726999999995</v>
      </c>
      <c r="G128" s="19"/>
      <c r="H128" s="22">
        <v>59.066000000000031</v>
      </c>
      <c r="I128" s="23">
        <v>62.460899999999995</v>
      </c>
      <c r="J128" s="23">
        <v>-3.3948999999999643</v>
      </c>
      <c r="K128" s="24">
        <v>1010.3083999999999</v>
      </c>
      <c r="L128" s="19"/>
      <c r="M128" s="22">
        <v>417.18170000000003</v>
      </c>
      <c r="N128" s="23">
        <v>179.59179999999998</v>
      </c>
      <c r="O128" s="23">
        <v>237.58990000000006</v>
      </c>
      <c r="P128" s="24">
        <v>16862.112099999998</v>
      </c>
      <c r="Q128" s="19"/>
      <c r="R128" s="22">
        <v>396.24779999999998</v>
      </c>
      <c r="S128" s="23">
        <v>505.84650000000005</v>
      </c>
      <c r="T128" s="23">
        <v>-109.59870000000006</v>
      </c>
      <c r="U128" s="24">
        <v>34607.678100000005</v>
      </c>
    </row>
    <row r="129" spans="2:21" ht="11.25" customHeight="1" x14ac:dyDescent="0.15">
      <c r="B129" s="21" t="s">
        <v>19</v>
      </c>
      <c r="C129" s="22">
        <v>41.831999999999994</v>
      </c>
      <c r="D129" s="23">
        <v>335.35559999999998</v>
      </c>
      <c r="E129" s="23">
        <v>-293.52359999999999</v>
      </c>
      <c r="F129" s="24">
        <v>5778.1348999999991</v>
      </c>
      <c r="G129" s="19"/>
      <c r="H129" s="22">
        <v>240.53699999999998</v>
      </c>
      <c r="I129" s="23">
        <v>93.547600000000017</v>
      </c>
      <c r="J129" s="23">
        <v>146.98939999999996</v>
      </c>
      <c r="K129" s="24">
        <v>1208.9714000000004</v>
      </c>
      <c r="L129" s="19"/>
      <c r="M129" s="22">
        <v>686.428</v>
      </c>
      <c r="N129" s="23">
        <v>496.29629999999997</v>
      </c>
      <c r="O129" s="23">
        <v>190.13170000000002</v>
      </c>
      <c r="P129" s="24">
        <v>17301.247899999998</v>
      </c>
      <c r="Q129" s="19"/>
      <c r="R129" s="22">
        <v>997.77880000000005</v>
      </c>
      <c r="S129" s="23">
        <v>449.8897</v>
      </c>
      <c r="T129" s="23">
        <v>547.8891000000001</v>
      </c>
      <c r="U129" s="24">
        <v>37068.766999999993</v>
      </c>
    </row>
    <row r="130" spans="2:21" ht="11.25" customHeight="1" x14ac:dyDescent="0.15">
      <c r="B130" s="21" t="s">
        <v>20</v>
      </c>
      <c r="C130" s="22">
        <v>0</v>
      </c>
      <c r="D130" s="23">
        <v>0</v>
      </c>
      <c r="E130" s="23">
        <v>0</v>
      </c>
      <c r="F130" s="24">
        <v>0</v>
      </c>
      <c r="G130" s="19"/>
      <c r="H130" s="22">
        <v>0</v>
      </c>
      <c r="I130" s="23">
        <v>0</v>
      </c>
      <c r="J130" s="23">
        <v>0</v>
      </c>
      <c r="K130" s="24">
        <v>0</v>
      </c>
      <c r="L130" s="19"/>
      <c r="M130" s="22">
        <v>0</v>
      </c>
      <c r="N130" s="23">
        <v>0</v>
      </c>
      <c r="O130" s="23">
        <v>0</v>
      </c>
      <c r="P130" s="24">
        <v>0</v>
      </c>
      <c r="Q130" s="19"/>
      <c r="R130" s="22">
        <v>0</v>
      </c>
      <c r="S130" s="23">
        <v>0</v>
      </c>
      <c r="T130" s="23">
        <v>0</v>
      </c>
      <c r="U130" s="24">
        <v>0</v>
      </c>
    </row>
    <row r="131" spans="2:21" ht="11.25" customHeight="1" x14ac:dyDescent="0.15">
      <c r="B131" s="21" t="s">
        <v>21</v>
      </c>
      <c r="C131" s="22">
        <v>0</v>
      </c>
      <c r="D131" s="23">
        <v>0</v>
      </c>
      <c r="E131" s="23">
        <v>0</v>
      </c>
      <c r="F131" s="24">
        <v>0</v>
      </c>
      <c r="G131" s="19"/>
      <c r="H131" s="22">
        <v>0</v>
      </c>
      <c r="I131" s="23">
        <v>0</v>
      </c>
      <c r="J131" s="23">
        <v>0</v>
      </c>
      <c r="K131" s="24">
        <v>0</v>
      </c>
      <c r="L131" s="19"/>
      <c r="M131" s="22">
        <v>0</v>
      </c>
      <c r="N131" s="23">
        <v>0</v>
      </c>
      <c r="O131" s="23">
        <v>0</v>
      </c>
      <c r="P131" s="24">
        <v>0</v>
      </c>
      <c r="Q131" s="19"/>
      <c r="R131" s="22">
        <v>0</v>
      </c>
      <c r="S131" s="23">
        <v>0</v>
      </c>
      <c r="T131" s="23">
        <v>0</v>
      </c>
      <c r="U131" s="24">
        <v>0</v>
      </c>
    </row>
    <row r="132" spans="2:21" ht="11.25" customHeight="1" x14ac:dyDescent="0.15">
      <c r="B132" s="21" t="s">
        <v>22</v>
      </c>
      <c r="C132" s="22">
        <v>0</v>
      </c>
      <c r="D132" s="23">
        <v>0</v>
      </c>
      <c r="E132" s="23">
        <v>0</v>
      </c>
      <c r="F132" s="24">
        <v>0</v>
      </c>
      <c r="G132" s="19"/>
      <c r="H132" s="22">
        <v>0</v>
      </c>
      <c r="I132" s="23">
        <v>0</v>
      </c>
      <c r="J132" s="23">
        <v>0</v>
      </c>
      <c r="K132" s="24">
        <v>0</v>
      </c>
      <c r="L132" s="19"/>
      <c r="M132" s="22">
        <v>0</v>
      </c>
      <c r="N132" s="23">
        <v>0</v>
      </c>
      <c r="O132" s="23">
        <v>0</v>
      </c>
      <c r="P132" s="24">
        <v>0</v>
      </c>
      <c r="Q132" s="19"/>
      <c r="R132" s="22">
        <v>0</v>
      </c>
      <c r="S132" s="23">
        <v>0</v>
      </c>
      <c r="T132" s="23">
        <v>0</v>
      </c>
      <c r="U132" s="24">
        <v>0</v>
      </c>
    </row>
    <row r="133" spans="2:21" ht="11.25" customHeight="1" x14ac:dyDescent="0.15">
      <c r="B133" s="10" t="s">
        <v>23</v>
      </c>
      <c r="C133" s="25">
        <f>SUM(C121:C132)</f>
        <v>736.40519999999992</v>
      </c>
      <c r="D133" s="26">
        <f>SUM(D121:D132)</f>
        <v>2047.6428999999998</v>
      </c>
      <c r="E133" s="26">
        <f>SUM(E121:E132)</f>
        <v>-1311.2376999999999</v>
      </c>
      <c r="F133" s="27"/>
      <c r="G133" s="28"/>
      <c r="H133" s="25">
        <f>SUM(H121:H132)</f>
        <v>1080.5319</v>
      </c>
      <c r="I133" s="26">
        <f>SUM(I121:I132)</f>
        <v>1133.1237000000003</v>
      </c>
      <c r="J133" s="26">
        <f>SUM(J121:J132)</f>
        <v>-52.591800000000347</v>
      </c>
      <c r="K133" s="27"/>
      <c r="L133" s="28"/>
      <c r="M133" s="25">
        <f>SUM(M121:M132)</f>
        <v>4147.1693000000005</v>
      </c>
      <c r="N133" s="26">
        <f>SUM(N121:N132)</f>
        <v>4311.3822</v>
      </c>
      <c r="O133" s="26">
        <f>SUM(O121:O132)</f>
        <v>-164.21289999999965</v>
      </c>
      <c r="P133" s="27"/>
      <c r="Q133" s="28"/>
      <c r="R133" s="25">
        <f>SUM(R121:R132)</f>
        <v>4588.7810000000009</v>
      </c>
      <c r="S133" s="26">
        <f>SUM(S121:S132)</f>
        <v>5223.371799999999</v>
      </c>
      <c r="T133" s="26">
        <f>SUM(T121:T132)</f>
        <v>-634.59080000000017</v>
      </c>
      <c r="U133" s="27"/>
    </row>
    <row r="134" spans="2:21" ht="11.25" customHeight="1" x14ac:dyDescent="0.15">
      <c r="B134" s="3"/>
      <c r="C134" s="3"/>
      <c r="D134" s="3"/>
      <c r="E134" s="3"/>
      <c r="F134" s="3"/>
      <c r="H134" s="3"/>
      <c r="I134" s="3"/>
      <c r="J134" s="3"/>
      <c r="K134" s="3"/>
      <c r="M134" s="3"/>
      <c r="N134" s="3"/>
      <c r="O134" s="3"/>
      <c r="P134" s="3"/>
      <c r="R134" s="3"/>
      <c r="S134" s="3"/>
      <c r="T134" s="3"/>
      <c r="U134" s="3"/>
    </row>
    <row r="135" spans="2:21" ht="11.25" customHeight="1" x14ac:dyDescent="0.2">
      <c r="B135" s="6" t="s">
        <v>31</v>
      </c>
      <c r="D135" s="4"/>
      <c r="G135" s="1"/>
      <c r="H135" s="6" t="s">
        <v>36</v>
      </c>
      <c r="I135" s="33"/>
      <c r="J135" s="1"/>
      <c r="K135" s="1"/>
      <c r="L135" s="1"/>
      <c r="M135" s="6" t="s">
        <v>37</v>
      </c>
    </row>
    <row r="136" spans="2:21" ht="5.25" customHeight="1" x14ac:dyDescent="0.15">
      <c r="B136" s="1"/>
      <c r="G136" s="1"/>
      <c r="H136" s="1"/>
      <c r="I136" s="29"/>
      <c r="J136" s="1"/>
      <c r="K136" s="1"/>
      <c r="L136" s="1"/>
    </row>
    <row r="137" spans="2:21" ht="11.25" customHeight="1" x14ac:dyDescent="0.2">
      <c r="B137" s="8" t="s">
        <v>2</v>
      </c>
      <c r="C137" s="73" t="s">
        <v>35</v>
      </c>
      <c r="D137" s="74" t="s">
        <v>25</v>
      </c>
      <c r="E137" s="74"/>
      <c r="F137" s="75"/>
      <c r="H137" s="73" t="s">
        <v>38</v>
      </c>
      <c r="I137" s="74" t="s">
        <v>25</v>
      </c>
      <c r="J137" s="74"/>
      <c r="K137" s="75"/>
      <c r="L137" s="38"/>
      <c r="M137" s="73" t="s">
        <v>39</v>
      </c>
      <c r="N137" s="74" t="s">
        <v>25</v>
      </c>
      <c r="O137" s="74"/>
      <c r="P137" s="75"/>
      <c r="Q137" s="71"/>
    </row>
    <row r="138" spans="2:21" ht="11.25" customHeight="1" x14ac:dyDescent="0.15">
      <c r="B138" s="10"/>
      <c r="C138" s="11" t="s">
        <v>7</v>
      </c>
      <c r="D138" s="12" t="s">
        <v>8</v>
      </c>
      <c r="E138" s="12" t="s">
        <v>9</v>
      </c>
      <c r="F138" s="13" t="s">
        <v>10</v>
      </c>
      <c r="H138" s="11" t="s">
        <v>7</v>
      </c>
      <c r="I138" s="12" t="s">
        <v>8</v>
      </c>
      <c r="J138" s="12" t="s">
        <v>9</v>
      </c>
      <c r="K138" s="13" t="s">
        <v>10</v>
      </c>
      <c r="L138" s="38"/>
      <c r="M138" s="11" t="s">
        <v>7</v>
      </c>
      <c r="N138" s="12" t="s">
        <v>8</v>
      </c>
      <c r="O138" s="12" t="s">
        <v>9</v>
      </c>
      <c r="P138" s="13" t="s">
        <v>10</v>
      </c>
      <c r="Q138" s="14">
        <v>40179</v>
      </c>
    </row>
    <row r="139" spans="2:21" ht="11.25" customHeight="1" x14ac:dyDescent="0.15">
      <c r="B139" s="15" t="s">
        <v>11</v>
      </c>
      <c r="C139" s="16">
        <v>1808.9903999999999</v>
      </c>
      <c r="D139" s="17">
        <v>1293.1446000000001</v>
      </c>
      <c r="E139" s="17">
        <v>515.84579999999983</v>
      </c>
      <c r="F139" s="18">
        <v>105578.4636</v>
      </c>
      <c r="H139" s="16">
        <v>6405.1615999999995</v>
      </c>
      <c r="I139" s="17">
        <v>6498.0409</v>
      </c>
      <c r="J139" s="17">
        <v>-92.879300000000512</v>
      </c>
      <c r="K139" s="18">
        <v>205148.58299999998</v>
      </c>
      <c r="L139" s="38"/>
      <c r="M139" s="42">
        <f>+C85+H85+M85+R85+C103+H103+M103+R103+C121+H121+M121+R121+C139+H139</f>
        <v>77482.502399999998</v>
      </c>
      <c r="N139" s="43">
        <f>+D85+I85+N85+S85+D103+I103+N103+S103+D121+I121+N121+S121+D139+I139</f>
        <v>66274.4764</v>
      </c>
      <c r="O139" s="43">
        <f>+E85+J85+O85+T85+E103+J103+O103+T103+E121+J121+O121+T121+E139+J139</f>
        <v>11208.025999999998</v>
      </c>
      <c r="P139" s="44">
        <f>+F85+K85+P85+U85+F103+K103+P103+U103+F121+K121+P121+U121+F139+K139</f>
        <v>3758192.9665000001</v>
      </c>
      <c r="Q139" s="19"/>
    </row>
    <row r="140" spans="2:21" ht="11.25" customHeight="1" x14ac:dyDescent="0.15">
      <c r="B140" s="21" t="s">
        <v>12</v>
      </c>
      <c r="C140" s="22">
        <v>2576.3665000000001</v>
      </c>
      <c r="D140" s="23">
        <v>1898.9180999999999</v>
      </c>
      <c r="E140" s="23">
        <v>677.44840000000022</v>
      </c>
      <c r="F140" s="24">
        <v>101397.73669999999</v>
      </c>
      <c r="H140" s="22">
        <v>5142.1420000000007</v>
      </c>
      <c r="I140" s="23">
        <v>12394.857900000001</v>
      </c>
      <c r="J140" s="23">
        <v>-7252.7159000000001</v>
      </c>
      <c r="K140" s="24">
        <v>183731.85889999996</v>
      </c>
      <c r="L140" s="38"/>
      <c r="M140" s="42">
        <f t="shared" ref="M140:M149" si="10">+C86+H86+M86+R86+C104+H104+M104+R104+C122+H122+M122+R122+C140+H140</f>
        <v>121665.14100000002</v>
      </c>
      <c r="N140" s="43">
        <f t="shared" ref="N140:N149" si="11">+D86+I86+N86+S86+D104+I104+N104+S104+D122+I122+N122+S122+D140+I140</f>
        <v>107870.57609999998</v>
      </c>
      <c r="O140" s="43">
        <f t="shared" ref="O140" si="12">+E86+J86+O86+T86+E104+J104+O104+T104+E122+J122+O122+T122+E140+J140</f>
        <v>13794.564900000001</v>
      </c>
      <c r="P140" s="44">
        <f t="shared" ref="P140:P147" si="13">+F86+K86+P86+U86+F104+K104+P104+U104+F122+K122+P122+U122+F140+K140</f>
        <v>3655301.7000999996</v>
      </c>
      <c r="Q140" s="19"/>
    </row>
    <row r="141" spans="2:21" ht="11.25" customHeight="1" x14ac:dyDescent="0.15">
      <c r="B141" s="21" t="s">
        <v>13</v>
      </c>
      <c r="C141" s="22">
        <v>2272.4281999999998</v>
      </c>
      <c r="D141" s="23">
        <v>4746.1203000000005</v>
      </c>
      <c r="E141" s="23">
        <v>-2473.6921000000007</v>
      </c>
      <c r="F141" s="24">
        <v>93855.477699999989</v>
      </c>
      <c r="H141" s="22">
        <v>3548.1097</v>
      </c>
      <c r="I141" s="23">
        <v>14243.6643</v>
      </c>
      <c r="J141" s="23">
        <v>-10695.554599999999</v>
      </c>
      <c r="K141" s="24">
        <v>152095.62820000004</v>
      </c>
      <c r="L141" s="38"/>
      <c r="M141" s="42">
        <f t="shared" si="10"/>
        <v>117732.0362</v>
      </c>
      <c r="N141" s="43">
        <f t="shared" si="11"/>
        <v>131800.77830000001</v>
      </c>
      <c r="O141" s="43">
        <f>+E87+J87+O87+T87+E105+J105+O105+T105+E123+J123+O123+T123+E141+J141</f>
        <v>-14068.742099999996</v>
      </c>
      <c r="P141" s="44">
        <f t="shared" si="13"/>
        <v>3299831.9115000004</v>
      </c>
      <c r="Q141" s="19"/>
    </row>
    <row r="142" spans="2:21" ht="11.25" customHeight="1" x14ac:dyDescent="0.15">
      <c r="B142" s="21" t="s">
        <v>14</v>
      </c>
      <c r="C142" s="22">
        <v>1636.1569</v>
      </c>
      <c r="D142" s="23">
        <v>4061.3793999999998</v>
      </c>
      <c r="E142" s="23">
        <v>-2425.2224999999999</v>
      </c>
      <c r="F142" s="24">
        <v>88871.906000000003</v>
      </c>
      <c r="H142" s="22">
        <v>3315.702600000001</v>
      </c>
      <c r="I142" s="23">
        <v>6652.9657000000007</v>
      </c>
      <c r="J142" s="23">
        <v>-3337.2630999999997</v>
      </c>
      <c r="K142" s="24">
        <v>145409.57899999997</v>
      </c>
      <c r="L142" s="38"/>
      <c r="M142" s="42">
        <f t="shared" si="10"/>
        <v>82663.000700000019</v>
      </c>
      <c r="N142" s="43">
        <f t="shared" si="11"/>
        <v>84963.0916</v>
      </c>
      <c r="O142" s="43">
        <f t="shared" ref="O142" si="14">+E88+J88+O88+T88+E106+J106+O106+T106+E124+J124+O124+T124+E142+J142</f>
        <v>-2300.0909000000011</v>
      </c>
      <c r="P142" s="44">
        <f t="shared" si="13"/>
        <v>3222228.6677999999</v>
      </c>
      <c r="Q142" s="19"/>
    </row>
    <row r="143" spans="2:21" ht="11.25" customHeight="1" x14ac:dyDescent="0.15">
      <c r="B143" s="21" t="s">
        <v>15</v>
      </c>
      <c r="C143" s="22">
        <v>2005.3551000000002</v>
      </c>
      <c r="D143" s="23">
        <v>3425.8069999999998</v>
      </c>
      <c r="E143" s="23">
        <v>-1420.4518999999996</v>
      </c>
      <c r="F143" s="24">
        <v>91686.492100000003</v>
      </c>
      <c r="H143" s="22">
        <v>3821.0603999999998</v>
      </c>
      <c r="I143" s="23">
        <v>3703.0860999999995</v>
      </c>
      <c r="J143" s="23">
        <v>117.97430000000031</v>
      </c>
      <c r="K143" s="24">
        <v>153207.05739999999</v>
      </c>
      <c r="L143" s="38"/>
      <c r="M143" s="42">
        <f t="shared" si="10"/>
        <v>85052.930300000022</v>
      </c>
      <c r="N143" s="43">
        <f t="shared" si="11"/>
        <v>66012.221399999995</v>
      </c>
      <c r="O143" s="43">
        <f>+E89+J89+O89+T89+E107+J107+O107+T107+E125+J125+O125+T125+E143+J143</f>
        <v>19040.708900000005</v>
      </c>
      <c r="P143" s="44">
        <f t="shared" si="13"/>
        <v>3399644.8877999997</v>
      </c>
      <c r="Q143" s="19"/>
    </row>
    <row r="144" spans="2:21" ht="11.25" customHeight="1" x14ac:dyDescent="0.15">
      <c r="B144" s="21" t="s">
        <v>16</v>
      </c>
      <c r="C144" s="22">
        <v>1625.4770999999998</v>
      </c>
      <c r="D144" s="23">
        <v>3156.8470000000002</v>
      </c>
      <c r="E144" s="23">
        <v>-1531.3699000000004</v>
      </c>
      <c r="F144" s="24">
        <v>94274.705099999992</v>
      </c>
      <c r="H144" s="22">
        <v>2837.6151</v>
      </c>
      <c r="I144" s="23">
        <v>3227.2118999999993</v>
      </c>
      <c r="J144" s="23">
        <v>-389.59679999999935</v>
      </c>
      <c r="K144" s="24">
        <v>160090.85680000001</v>
      </c>
      <c r="L144" s="38"/>
      <c r="M144" s="42">
        <f t="shared" si="10"/>
        <v>68535.395900000003</v>
      </c>
      <c r="N144" s="43">
        <f t="shared" si="11"/>
        <v>59745.356899999999</v>
      </c>
      <c r="O144" s="43">
        <f t="shared" ref="O144:O149" si="15">+E90+J90+O90+T90+E108+J108+O108+T108+E126+J126+O126+T126+E144+J144</f>
        <v>8790.0390000000079</v>
      </c>
      <c r="P144" s="44">
        <f t="shared" si="13"/>
        <v>3481861.2804</v>
      </c>
      <c r="Q144" s="19"/>
    </row>
    <row r="145" spans="2:17" ht="11.25" customHeight="1" x14ac:dyDescent="0.15">
      <c r="B145" s="21" t="s">
        <v>17</v>
      </c>
      <c r="C145" s="22">
        <v>1419.4468999999999</v>
      </c>
      <c r="D145" s="23">
        <v>2830.9515000000001</v>
      </c>
      <c r="E145" s="23">
        <v>-1411.5046000000002</v>
      </c>
      <c r="F145" s="24">
        <v>96361.0864</v>
      </c>
      <c r="H145" s="22">
        <v>3911.5338000000002</v>
      </c>
      <c r="I145" s="23">
        <v>2340.1405999999997</v>
      </c>
      <c r="J145" s="23">
        <v>1571.3932000000004</v>
      </c>
      <c r="K145" s="24">
        <v>168982.21639999998</v>
      </c>
      <c r="L145" s="38"/>
      <c r="M145" s="42">
        <f t="shared" si="10"/>
        <v>64012.5798</v>
      </c>
      <c r="N145" s="43">
        <f t="shared" si="11"/>
        <v>42449.650600000001</v>
      </c>
      <c r="O145" s="43">
        <f t="shared" si="15"/>
        <v>21562.929199999999</v>
      </c>
      <c r="P145" s="44">
        <f t="shared" si="13"/>
        <v>3632278.0042000008</v>
      </c>
      <c r="Q145" s="19"/>
    </row>
    <row r="146" spans="2:17" ht="11.25" customHeight="1" x14ac:dyDescent="0.15">
      <c r="B146" s="21" t="s">
        <v>18</v>
      </c>
      <c r="C146" s="22">
        <v>1456.3381999999999</v>
      </c>
      <c r="D146" s="23">
        <v>2607.5225</v>
      </c>
      <c r="E146" s="23">
        <v>-1151.1843000000001</v>
      </c>
      <c r="F146" s="24">
        <v>94893.872400000007</v>
      </c>
      <c r="H146" s="22">
        <v>3273.297</v>
      </c>
      <c r="I146" s="23">
        <v>3429.0284999999999</v>
      </c>
      <c r="J146" s="23">
        <v>-155.73149999999987</v>
      </c>
      <c r="K146" s="24">
        <v>164723.12699999998</v>
      </c>
      <c r="L146" s="38"/>
      <c r="M146" s="42">
        <f t="shared" si="10"/>
        <v>62306.66369999999</v>
      </c>
      <c r="N146" s="43">
        <f t="shared" si="11"/>
        <v>52368.777399999999</v>
      </c>
      <c r="O146" s="43">
        <f t="shared" si="15"/>
        <v>9937.8862999999965</v>
      </c>
      <c r="P146" s="44">
        <f t="shared" si="13"/>
        <v>3612494.1902999999</v>
      </c>
      <c r="Q146" s="19"/>
    </row>
    <row r="147" spans="2:17" ht="11.25" customHeight="1" x14ac:dyDescent="0.15">
      <c r="B147" s="21" t="s">
        <v>19</v>
      </c>
      <c r="C147" s="22">
        <v>3032.5185000000001</v>
      </c>
      <c r="D147" s="23">
        <v>2597.4067</v>
      </c>
      <c r="E147" s="23">
        <v>435.11180000000013</v>
      </c>
      <c r="F147" s="24">
        <v>100403.9519</v>
      </c>
      <c r="H147" s="22">
        <v>3851.8598999999995</v>
      </c>
      <c r="I147" s="23">
        <v>3792.8508000000002</v>
      </c>
      <c r="J147" s="23">
        <v>59.009099999999307</v>
      </c>
      <c r="K147" s="24">
        <v>168618.15710000001</v>
      </c>
      <c r="L147" s="38"/>
      <c r="M147" s="42">
        <f t="shared" si="10"/>
        <v>67085.203399999999</v>
      </c>
      <c r="N147" s="43">
        <f t="shared" si="11"/>
        <v>57899.920899999997</v>
      </c>
      <c r="O147" s="43">
        <f t="shared" si="15"/>
        <v>9185.2825000000066</v>
      </c>
      <c r="P147" s="44">
        <f t="shared" si="13"/>
        <v>3660373.4898999995</v>
      </c>
      <c r="Q147" s="19"/>
    </row>
    <row r="148" spans="2:17" ht="11.25" customHeight="1" x14ac:dyDescent="0.15">
      <c r="B148" s="21" t="s">
        <v>20</v>
      </c>
      <c r="C148" s="22">
        <v>0</v>
      </c>
      <c r="D148" s="23">
        <v>0</v>
      </c>
      <c r="E148" s="23">
        <v>0</v>
      </c>
      <c r="F148" s="24">
        <v>0</v>
      </c>
      <c r="H148" s="22">
        <v>0</v>
      </c>
      <c r="I148" s="23">
        <v>0</v>
      </c>
      <c r="J148" s="23">
        <v>0</v>
      </c>
      <c r="K148" s="24">
        <v>0</v>
      </c>
      <c r="L148" s="38"/>
      <c r="M148" s="42">
        <f t="shared" si="10"/>
        <v>0</v>
      </c>
      <c r="N148" s="43">
        <f t="shared" si="11"/>
        <v>0</v>
      </c>
      <c r="O148" s="43">
        <f t="shared" si="15"/>
        <v>0</v>
      </c>
      <c r="P148" s="44">
        <f>+F94+K94+P94+U94+F112+K112+P112+U112+F130+K130+P130+U130+F148+K148</f>
        <v>0</v>
      </c>
      <c r="Q148" s="19"/>
    </row>
    <row r="149" spans="2:17" ht="11.25" customHeight="1" x14ac:dyDescent="0.15">
      <c r="B149" s="21" t="s">
        <v>21</v>
      </c>
      <c r="C149" s="22">
        <v>0</v>
      </c>
      <c r="D149" s="23">
        <v>0</v>
      </c>
      <c r="E149" s="23">
        <v>0</v>
      </c>
      <c r="F149" s="24">
        <v>0</v>
      </c>
      <c r="H149" s="22">
        <v>0</v>
      </c>
      <c r="I149" s="23">
        <v>0</v>
      </c>
      <c r="J149" s="23">
        <v>0</v>
      </c>
      <c r="K149" s="24">
        <v>0</v>
      </c>
      <c r="L149" s="38"/>
      <c r="M149" s="42">
        <f t="shared" si="10"/>
        <v>0</v>
      </c>
      <c r="N149" s="43">
        <f t="shared" si="11"/>
        <v>0</v>
      </c>
      <c r="O149" s="43">
        <f t="shared" si="15"/>
        <v>0</v>
      </c>
      <c r="P149" s="44">
        <f t="shared" ref="P149" si="16">+F95+K95+P95+U95+F113+K113+P113+U113+F131+K131+P131+U131+F149+K149</f>
        <v>0</v>
      </c>
      <c r="Q149" s="19"/>
    </row>
    <row r="150" spans="2:17" ht="11.25" customHeight="1" x14ac:dyDescent="0.15">
      <c r="B150" s="21" t="s">
        <v>22</v>
      </c>
      <c r="C150" s="22">
        <v>0</v>
      </c>
      <c r="D150" s="23">
        <v>0</v>
      </c>
      <c r="E150" s="23">
        <v>0</v>
      </c>
      <c r="F150" s="24">
        <v>0</v>
      </c>
      <c r="H150" s="22">
        <v>0</v>
      </c>
      <c r="I150" s="23">
        <v>0</v>
      </c>
      <c r="J150" s="23">
        <v>0</v>
      </c>
      <c r="K150" s="24">
        <v>0</v>
      </c>
      <c r="L150" s="38"/>
      <c r="M150" s="42">
        <f>+C96+H96+M96+R96+C114+H114+M114+R114+C132+H132+M132+R132+C150+H150</f>
        <v>0</v>
      </c>
      <c r="N150" s="43">
        <f>+D96+I96+N96+S96+D114+I114+N114+S114+D132+I132+N132+S132+D150+I150</f>
        <v>0</v>
      </c>
      <c r="O150" s="43">
        <f>+E96+J96+O96+T96+E114+J114+O114+T114+E132+J132+O132+T132+E150+J150</f>
        <v>0</v>
      </c>
      <c r="P150" s="44">
        <f>+F96+K96+P96+U96+F114+K114+P114+U114+F132+K132+P132+U132+F150+K150</f>
        <v>0</v>
      </c>
      <c r="Q150" s="19"/>
    </row>
    <row r="151" spans="2:17" ht="11.25" customHeight="1" x14ac:dyDescent="0.15">
      <c r="B151" s="10" t="s">
        <v>23</v>
      </c>
      <c r="C151" s="25">
        <f>SUM(C139:C150)</f>
        <v>17833.077799999999</v>
      </c>
      <c r="D151" s="26">
        <f>SUM(D139:D150)</f>
        <v>26618.097099999999</v>
      </c>
      <c r="E151" s="26">
        <f>SUM(E139:E150)</f>
        <v>-8785.0192999999999</v>
      </c>
      <c r="F151" s="27"/>
      <c r="H151" s="25">
        <f>SUM(H139:H150)</f>
        <v>36106.482099999994</v>
      </c>
      <c r="I151" s="26">
        <f>SUM(I139:I150)</f>
        <v>56281.846700000002</v>
      </c>
      <c r="J151" s="26">
        <f>SUM(J139:J150)</f>
        <v>-20175.364599999997</v>
      </c>
      <c r="K151" s="27"/>
      <c r="L151" s="38"/>
      <c r="M151" s="25">
        <f>SUM(M139:M150)</f>
        <v>746535.45340000011</v>
      </c>
      <c r="N151" s="26">
        <f>SUM(N139:N150)</f>
        <v>669384.84960000007</v>
      </c>
      <c r="O151" s="26">
        <f>SUM(O139:O150)</f>
        <v>77150.603800000012</v>
      </c>
      <c r="P151" s="27"/>
      <c r="Q151" s="72"/>
    </row>
    <row r="154" spans="2:17" ht="12.75" customHeight="1" x14ac:dyDescent="0.2">
      <c r="B154" s="59" t="s">
        <v>41</v>
      </c>
      <c r="C154" s="52"/>
      <c r="D154" s="52"/>
      <c r="E154" s="52"/>
      <c r="F154" s="60" t="s">
        <v>42</v>
      </c>
      <c r="G154" s="52"/>
      <c r="H154" s="52"/>
      <c r="I154" s="52"/>
      <c r="J154" s="53"/>
    </row>
    <row r="155" spans="2:17" ht="4.5" customHeight="1" x14ac:dyDescent="0.2">
      <c r="B155" s="47"/>
      <c r="C155" s="54"/>
      <c r="D155" s="54"/>
      <c r="E155" s="54"/>
      <c r="F155" s="61"/>
      <c r="G155" s="54"/>
      <c r="H155" s="54"/>
      <c r="I155" s="54"/>
      <c r="J155" s="55"/>
    </row>
    <row r="156" spans="2:17" ht="11.25" customHeight="1" x14ac:dyDescent="0.2">
      <c r="B156" s="46" t="s">
        <v>1</v>
      </c>
      <c r="C156" s="52"/>
      <c r="D156" s="52"/>
      <c r="E156" s="52"/>
      <c r="F156" s="62"/>
      <c r="G156" s="52"/>
      <c r="H156" s="52"/>
      <c r="I156" s="52"/>
      <c r="J156" s="53"/>
    </row>
    <row r="157" spans="2:17" ht="13.5" customHeight="1" x14ac:dyDescent="0.2">
      <c r="B157" s="48" t="s">
        <v>3</v>
      </c>
      <c r="C157" s="54"/>
      <c r="D157" s="54"/>
      <c r="E157" s="54"/>
      <c r="F157" s="63" t="s">
        <v>3</v>
      </c>
      <c r="G157" s="54"/>
      <c r="H157" s="54"/>
      <c r="I157" s="54"/>
      <c r="J157" s="55"/>
    </row>
    <row r="158" spans="2:17" ht="13.5" customHeight="1" x14ac:dyDescent="0.2">
      <c r="B158" s="48" t="s">
        <v>4</v>
      </c>
      <c r="C158" s="54"/>
      <c r="D158" s="54"/>
      <c r="E158" s="54"/>
      <c r="F158" s="63" t="s">
        <v>55</v>
      </c>
      <c r="G158" s="54"/>
      <c r="H158" s="54"/>
      <c r="I158" s="54"/>
      <c r="J158" s="55"/>
    </row>
    <row r="159" spans="2:17" ht="13.5" customHeight="1" x14ac:dyDescent="0.2">
      <c r="B159" s="67" t="s">
        <v>61</v>
      </c>
      <c r="C159" s="54"/>
      <c r="D159" s="54"/>
      <c r="E159" s="54"/>
      <c r="F159" s="68" t="s">
        <v>61</v>
      </c>
      <c r="G159" s="54"/>
      <c r="H159" s="54"/>
      <c r="I159" s="54"/>
      <c r="J159" s="55"/>
    </row>
    <row r="160" spans="2:17" ht="13.5" customHeight="1" x14ac:dyDescent="0.2">
      <c r="B160" s="48" t="s">
        <v>5</v>
      </c>
      <c r="C160" s="54"/>
      <c r="D160" s="54"/>
      <c r="E160" s="54"/>
      <c r="F160" s="68" t="s">
        <v>62</v>
      </c>
      <c r="G160" s="54"/>
      <c r="H160" s="54"/>
      <c r="I160" s="54"/>
      <c r="J160" s="55"/>
    </row>
    <row r="161" spans="2:10" ht="13.5" customHeight="1" x14ac:dyDescent="0.2">
      <c r="B161" s="49" t="s">
        <v>6</v>
      </c>
      <c r="C161" s="56"/>
      <c r="D161" s="56"/>
      <c r="E161" s="56"/>
      <c r="F161" s="64" t="s">
        <v>43</v>
      </c>
      <c r="G161" s="56"/>
      <c r="H161" s="56"/>
      <c r="I161" s="56"/>
      <c r="J161" s="57"/>
    </row>
    <row r="162" spans="2:10" ht="5.25" customHeight="1" x14ac:dyDescent="0.2">
      <c r="B162" s="48"/>
      <c r="C162" s="54"/>
      <c r="D162" s="54"/>
      <c r="E162" s="54"/>
      <c r="F162" s="63"/>
      <c r="G162" s="54"/>
      <c r="H162" s="54"/>
      <c r="I162" s="54"/>
      <c r="J162" s="55"/>
    </row>
    <row r="163" spans="2:10" ht="11.25" customHeight="1" x14ac:dyDescent="0.2">
      <c r="B163" s="46" t="s">
        <v>29</v>
      </c>
      <c r="C163" s="52"/>
      <c r="D163" s="52"/>
      <c r="E163" s="52"/>
      <c r="F163" s="65"/>
      <c r="G163" s="52"/>
      <c r="H163" s="52"/>
      <c r="I163" s="52"/>
      <c r="J163" s="53"/>
    </row>
    <row r="164" spans="2:10" ht="12.75" customHeight="1" x14ac:dyDescent="0.2">
      <c r="B164" s="48" t="s">
        <v>32</v>
      </c>
      <c r="C164" s="54"/>
      <c r="D164" s="54"/>
      <c r="E164" s="54"/>
      <c r="F164" s="63" t="s">
        <v>44</v>
      </c>
      <c r="G164" s="54"/>
      <c r="H164" s="54"/>
      <c r="I164" s="54"/>
      <c r="J164" s="55"/>
    </row>
    <row r="165" spans="2:10" ht="12.75" customHeight="1" x14ac:dyDescent="0.2">
      <c r="B165" s="49" t="s">
        <v>51</v>
      </c>
      <c r="C165" s="56"/>
      <c r="D165" s="56"/>
      <c r="E165" s="56"/>
      <c r="F165" s="64" t="s">
        <v>45</v>
      </c>
      <c r="G165" s="56"/>
      <c r="H165" s="56"/>
      <c r="I165" s="56"/>
      <c r="J165" s="57"/>
    </row>
    <row r="166" spans="2:10" ht="5.25" customHeight="1" x14ac:dyDescent="0.2">
      <c r="B166" s="48"/>
      <c r="C166" s="54"/>
      <c r="D166" s="54"/>
      <c r="E166" s="54"/>
      <c r="F166" s="63"/>
      <c r="G166" s="54"/>
      <c r="H166" s="54"/>
      <c r="I166" s="54"/>
      <c r="J166" s="55"/>
    </row>
    <row r="167" spans="2:10" ht="11.25" customHeight="1" x14ac:dyDescent="0.2">
      <c r="B167" s="46" t="s">
        <v>30</v>
      </c>
      <c r="C167" s="52"/>
      <c r="D167" s="52"/>
      <c r="E167" s="52"/>
      <c r="F167" s="65"/>
      <c r="G167" s="52"/>
      <c r="H167" s="52"/>
      <c r="I167" s="52"/>
      <c r="J167" s="53"/>
    </row>
    <row r="168" spans="2:10" ht="12.75" customHeight="1" x14ac:dyDescent="0.2">
      <c r="B168" s="49" t="s">
        <v>34</v>
      </c>
      <c r="C168" s="56"/>
      <c r="D168" s="56"/>
      <c r="E168" s="56"/>
      <c r="F168" s="64" t="s">
        <v>46</v>
      </c>
      <c r="G168" s="56"/>
      <c r="H168" s="56"/>
      <c r="I168" s="56"/>
      <c r="J168" s="57"/>
    </row>
    <row r="169" spans="2:10" ht="5.25" customHeight="1" x14ac:dyDescent="0.2">
      <c r="B169" s="48"/>
      <c r="C169" s="54"/>
      <c r="D169" s="54"/>
      <c r="E169" s="54"/>
      <c r="F169" s="63"/>
      <c r="G169" s="54"/>
      <c r="H169" s="54"/>
      <c r="I169" s="54"/>
      <c r="J169" s="55"/>
    </row>
    <row r="170" spans="2:10" ht="11.25" customHeight="1" x14ac:dyDescent="0.2">
      <c r="B170" s="46" t="s">
        <v>24</v>
      </c>
      <c r="C170" s="52"/>
      <c r="D170" s="52"/>
      <c r="E170" s="52"/>
      <c r="F170" s="65"/>
      <c r="G170" s="52"/>
      <c r="H170" s="52"/>
      <c r="I170" s="52"/>
      <c r="J170" s="53"/>
    </row>
    <row r="171" spans="2:10" ht="12.75" customHeight="1" x14ac:dyDescent="0.2">
      <c r="B171" s="48" t="s">
        <v>25</v>
      </c>
      <c r="C171" s="54"/>
      <c r="D171" s="54"/>
      <c r="E171" s="54"/>
      <c r="F171" s="63" t="s">
        <v>25</v>
      </c>
      <c r="G171" s="54"/>
      <c r="H171" s="54"/>
      <c r="I171" s="54"/>
      <c r="J171" s="55"/>
    </row>
    <row r="172" spans="2:10" ht="12.75" customHeight="1" x14ac:dyDescent="0.2">
      <c r="B172" s="48" t="s">
        <v>26</v>
      </c>
      <c r="C172" s="54"/>
      <c r="D172" s="54"/>
      <c r="E172" s="54"/>
      <c r="F172" s="63" t="s">
        <v>26</v>
      </c>
      <c r="G172" s="54"/>
      <c r="H172" s="54"/>
      <c r="I172" s="54"/>
      <c r="J172" s="55"/>
    </row>
    <row r="173" spans="2:10" ht="12.75" customHeight="1" x14ac:dyDescent="0.2">
      <c r="B173" s="48" t="s">
        <v>27</v>
      </c>
      <c r="C173" s="54"/>
      <c r="D173" s="54"/>
      <c r="E173" s="54"/>
      <c r="F173" s="63" t="s">
        <v>27</v>
      </c>
      <c r="G173" s="54"/>
      <c r="H173" s="54"/>
      <c r="I173" s="54"/>
      <c r="J173" s="55"/>
    </row>
    <row r="174" spans="2:10" ht="12.75" customHeight="1" x14ac:dyDescent="0.2">
      <c r="B174" s="49" t="s">
        <v>52</v>
      </c>
      <c r="C174" s="56"/>
      <c r="D174" s="56"/>
      <c r="E174" s="56"/>
      <c r="F174" s="64" t="s">
        <v>47</v>
      </c>
      <c r="G174" s="56"/>
      <c r="H174" s="56"/>
      <c r="I174" s="56"/>
      <c r="J174" s="57"/>
    </row>
    <row r="175" spans="2:10" ht="4.5" customHeight="1" x14ac:dyDescent="0.2">
      <c r="B175" s="48"/>
      <c r="C175" s="54"/>
      <c r="D175" s="54"/>
      <c r="E175" s="54"/>
      <c r="F175" s="63"/>
      <c r="G175" s="54"/>
      <c r="H175" s="54"/>
      <c r="I175" s="54"/>
      <c r="J175" s="55"/>
    </row>
    <row r="176" spans="2:10" ht="11.25" customHeight="1" x14ac:dyDescent="0.2">
      <c r="B176" s="46" t="s">
        <v>31</v>
      </c>
      <c r="C176" s="52"/>
      <c r="D176" s="52"/>
      <c r="E176" s="52"/>
      <c r="F176" s="65"/>
      <c r="G176" s="52"/>
      <c r="H176" s="52"/>
      <c r="I176" s="52"/>
      <c r="J176" s="53"/>
    </row>
    <row r="177" spans="2:10" ht="12.75" customHeight="1" x14ac:dyDescent="0.2">
      <c r="B177" s="49" t="s">
        <v>48</v>
      </c>
      <c r="C177" s="56"/>
      <c r="D177" s="56"/>
      <c r="E177" s="56"/>
      <c r="F177" s="64" t="s">
        <v>48</v>
      </c>
      <c r="G177" s="56"/>
      <c r="H177" s="56"/>
      <c r="I177" s="56"/>
      <c r="J177" s="57"/>
    </row>
    <row r="178" spans="2:10" ht="4.5" customHeight="1" x14ac:dyDescent="0.2">
      <c r="B178" s="48"/>
      <c r="C178" s="54"/>
      <c r="D178" s="54"/>
      <c r="E178" s="54"/>
      <c r="F178" s="63"/>
      <c r="G178" s="54"/>
      <c r="H178" s="54"/>
      <c r="I178" s="54"/>
      <c r="J178" s="55"/>
    </row>
    <row r="179" spans="2:10" ht="11.25" customHeight="1" x14ac:dyDescent="0.2">
      <c r="B179" s="46" t="s">
        <v>36</v>
      </c>
      <c r="C179" s="52"/>
      <c r="D179" s="52"/>
      <c r="E179" s="52"/>
      <c r="F179" s="65"/>
      <c r="G179" s="52"/>
      <c r="H179" s="52"/>
      <c r="I179" s="52"/>
      <c r="J179" s="53"/>
    </row>
    <row r="180" spans="2:10" ht="12.75" customHeight="1" x14ac:dyDescent="0.2">
      <c r="B180" s="49" t="s">
        <v>38</v>
      </c>
      <c r="C180" s="56"/>
      <c r="D180" s="56"/>
      <c r="E180" s="56"/>
      <c r="F180" s="64" t="s">
        <v>49</v>
      </c>
      <c r="G180" s="56"/>
      <c r="H180" s="56"/>
      <c r="I180" s="56"/>
      <c r="J180" s="57"/>
    </row>
    <row r="181" spans="2:10" ht="4.5" customHeight="1" x14ac:dyDescent="0.2">
      <c r="B181" s="48"/>
      <c r="C181" s="54"/>
      <c r="D181" s="54"/>
      <c r="E181" s="54"/>
      <c r="F181" s="63"/>
      <c r="G181" s="54"/>
      <c r="H181" s="54"/>
      <c r="I181" s="54"/>
      <c r="J181" s="55"/>
    </row>
    <row r="182" spans="2:10" ht="12.75" customHeight="1" x14ac:dyDescent="0.2">
      <c r="B182" s="50" t="s">
        <v>53</v>
      </c>
      <c r="C182" s="52"/>
      <c r="D182" s="52"/>
      <c r="E182" s="52"/>
      <c r="F182" s="65" t="s">
        <v>50</v>
      </c>
      <c r="G182" s="52"/>
      <c r="H182" s="52"/>
      <c r="I182" s="52"/>
      <c r="J182" s="53"/>
    </row>
    <row r="183" spans="2:10" ht="12" customHeight="1" x14ac:dyDescent="0.15">
      <c r="B183" s="51" t="s">
        <v>54</v>
      </c>
      <c r="C183" s="52"/>
      <c r="D183" s="52"/>
      <c r="E183" s="52"/>
      <c r="F183" s="51" t="s">
        <v>56</v>
      </c>
      <c r="G183" s="52"/>
      <c r="H183" s="52"/>
      <c r="I183" s="52"/>
      <c r="J183" s="53"/>
    </row>
    <row r="184" spans="2:10" ht="11.25" customHeight="1" x14ac:dyDescent="0.15">
      <c r="B184" s="58"/>
      <c r="C184" s="56"/>
      <c r="D184" s="56"/>
      <c r="E184" s="56"/>
      <c r="F184" s="66" t="s">
        <v>57</v>
      </c>
      <c r="G184" s="56"/>
      <c r="H184" s="56"/>
      <c r="I184" s="56"/>
      <c r="J184" s="57"/>
    </row>
  </sheetData>
  <mergeCells count="31">
    <mergeCell ref="R6:U6"/>
    <mergeCell ref="M24:P24"/>
    <mergeCell ref="C6:F6"/>
    <mergeCell ref="H6:K6"/>
    <mergeCell ref="M6:P6"/>
    <mergeCell ref="C60:F60"/>
    <mergeCell ref="M60:P60"/>
    <mergeCell ref="R60:U60"/>
    <mergeCell ref="R24:U24"/>
    <mergeCell ref="C42:F42"/>
    <mergeCell ref="H60:K60"/>
    <mergeCell ref="H42:K42"/>
    <mergeCell ref="M42:P42"/>
    <mergeCell ref="R42:U42"/>
    <mergeCell ref="C24:F24"/>
    <mergeCell ref="H24:K24"/>
    <mergeCell ref="C83:F83"/>
    <mergeCell ref="H83:K83"/>
    <mergeCell ref="M83:P83"/>
    <mergeCell ref="R83:U83"/>
    <mergeCell ref="C101:F101"/>
    <mergeCell ref="H101:K101"/>
    <mergeCell ref="M101:P101"/>
    <mergeCell ref="R101:U101"/>
    <mergeCell ref="C119:F119"/>
    <mergeCell ref="H119:K119"/>
    <mergeCell ref="M119:P119"/>
    <mergeCell ref="R119:U119"/>
    <mergeCell ref="C137:F137"/>
    <mergeCell ref="H137:K137"/>
    <mergeCell ref="M137:P137"/>
  </mergeCells>
  <phoneticPr fontId="1" type="noConversion"/>
  <conditionalFormatting sqref="B75">
    <cfRule type="cellIs" dxfId="13" priority="49" stopIfTrue="1" operator="lessThan">
      <formula>0</formula>
    </cfRule>
  </conditionalFormatting>
  <conditionalFormatting sqref="C8:D14 F8:I14 K8:N14 P8:S14 U8:U14">
    <cfRule type="cellIs" dxfId="12" priority="88" stopIfTrue="1" operator="lessThan">
      <formula>0</formula>
    </cfRule>
  </conditionalFormatting>
  <conditionalFormatting sqref="C26:D32 F26:I32 K26:N32 P26:S32 U26:U32">
    <cfRule type="cellIs" dxfId="11" priority="80" stopIfTrue="1" operator="lessThan">
      <formula>0</formula>
    </cfRule>
  </conditionalFormatting>
  <conditionalFormatting sqref="C44:D50 F44:I50 K44:N50 P44:S50 U44:U50">
    <cfRule type="cellIs" dxfId="10" priority="66" stopIfTrue="1" operator="lessThan">
      <formula>0</formula>
    </cfRule>
  </conditionalFormatting>
  <conditionalFormatting sqref="C62:D75 F62:F75">
    <cfRule type="cellIs" dxfId="9" priority="58" stopIfTrue="1" operator="lessThan">
      <formula>0</formula>
    </cfRule>
  </conditionalFormatting>
  <conditionalFormatting sqref="C85:D91 F85:I91 K85:N91 P85:S91 U85:U91">
    <cfRule type="cellIs" dxfId="8" priority="32" stopIfTrue="1" operator="lessThan">
      <formula>0</formula>
    </cfRule>
  </conditionalFormatting>
  <conditionalFormatting sqref="C103:D109 F103:I109 K103:N109 P103:S109 U103:U109">
    <cfRule type="cellIs" dxfId="7" priority="24" stopIfTrue="1" operator="lessThan">
      <formula>0</formula>
    </cfRule>
  </conditionalFormatting>
  <conditionalFormatting sqref="C121:D127 F121:I127 K121:N127 P121:S127 U121:U127">
    <cfRule type="cellIs" dxfId="6" priority="17" stopIfTrue="1" operator="lessThan">
      <formula>0</formula>
    </cfRule>
  </conditionalFormatting>
  <conditionalFormatting sqref="C139:D151 F139:F151">
    <cfRule type="cellIs" dxfId="5" priority="9" stopIfTrue="1" operator="lessThan">
      <formula>0</formula>
    </cfRule>
  </conditionalFormatting>
  <conditionalFormatting sqref="C21:N21 N23:Q23 X26:AA38 C40:L41 R41 V44:V56 M74:N75 P74:P75">
    <cfRule type="cellIs" dxfId="4" priority="141" stopIfTrue="1" operator="lessThan">
      <formula>0</formula>
    </cfRule>
  </conditionalFormatting>
  <conditionalFormatting sqref="C98:N98 N100:Q100 C117:L118 R118 Q139:Q151 M151:N151 P151">
    <cfRule type="cellIs" dxfId="3" priority="48" stopIfTrue="1" operator="lessThan">
      <formula>0</formula>
    </cfRule>
  </conditionalFormatting>
  <conditionalFormatting sqref="H62:I75 K62:K75">
    <cfRule type="cellIs" dxfId="2" priority="50" stopIfTrue="1" operator="lessThan">
      <formula>0</formula>
    </cfRule>
  </conditionalFormatting>
  <conditionalFormatting sqref="H139:I151 K139:K151">
    <cfRule type="cellIs" dxfId="1" priority="1" stopIfTrue="1" operator="lessThan">
      <formula>0</formula>
    </cfRule>
  </conditionalFormatting>
  <conditionalFormatting sqref="Q62:S75 U62:U75">
    <cfRule type="cellIs" dxfId="0" priority="114" stopIfTrue="1" operator="lessThan">
      <formula>0</formula>
    </cfRule>
  </conditionalFormatting>
  <pageMargins left="0.98425196850393704" right="0.31496062992125984" top="0.78740157480314965" bottom="0.59055118110236227" header="0.19685039370078741" footer="0.23622047244094491"/>
  <pageSetup paperSize="9" scale="53" orientation="landscape" r:id="rId1"/>
  <headerFooter alignWithMargins="0">
    <oddHeader>&amp;C&amp;G</oddHeader>
  </headerFooter>
  <rowBreaks count="2" manualBreakCount="2">
    <brk id="78" max="22" man="1"/>
    <brk id="151" max="22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7394BF9B68A9D4DB65815DA5DFDBDB2" ma:contentTypeVersion="18" ma:contentTypeDescription="Skapa ett nytt dokument." ma:contentTypeScope="" ma:versionID="5e1dc48c00823854db86047ed6bc2a52">
  <xsd:schema xmlns:xsd="http://www.w3.org/2001/XMLSchema" xmlns:xs="http://www.w3.org/2001/XMLSchema" xmlns:p="http://schemas.microsoft.com/office/2006/metadata/properties" xmlns:ns2="4d81acc2-f705-4b52-a6f2-f401f3ddbbbe" xmlns:ns3="4607566f-1f79-4f5d-83a9-e2ecf0037801" targetNamespace="http://schemas.microsoft.com/office/2006/metadata/properties" ma:root="true" ma:fieldsID="5bb2bedf15ef8a58e4af2ff0df59ac70" ns2:_="" ns3:_="">
    <xsd:import namespace="4d81acc2-f705-4b52-a6f2-f401f3ddbbbe"/>
    <xsd:import namespace="4607566f-1f79-4f5d-83a9-e2ecf00378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81acc2-f705-4b52-a6f2-f401f3ddbb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eringar" ma:readOnly="false" ma:fieldId="{5cf76f15-5ced-4ddc-b409-7134ff3c332f}" ma:taxonomyMulti="true" ma:sspId="0136b68f-6cad-4777-ae5b-b41c7d92e7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07566f-1f79-4f5d-83a9-e2ecf003780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1d076ce-eea9-4f86-8a79-f1babfa30dc6}" ma:internalName="TaxCatchAll" ma:showField="CatchAllData" ma:web="4607566f-1f79-4f5d-83a9-e2ecf00378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607566f-1f79-4f5d-83a9-e2ecf0037801" xsi:nil="true"/>
    <lcf76f155ced4ddcb4097134ff3c332f xmlns="4d81acc2-f705-4b52-a6f2-f401f3ddbbb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7B468EA-2108-4904-868B-B42B3BE62F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81acc2-f705-4b52-a6f2-f401f3ddbbbe"/>
    <ds:schemaRef ds:uri="4607566f-1f79-4f5d-83a9-e2ecf00378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47FBCE2-3B8A-4F81-8229-3C1614770956}">
  <ds:schemaRefs>
    <ds:schemaRef ds:uri="http://purl.org/dc/dcmitype/"/>
    <ds:schemaRef ds:uri="http://schemas.microsoft.com/office/2006/documentManagement/types"/>
    <ds:schemaRef ds:uri="http://schemas.microsoft.com/office/infopath/2007/PartnerControls"/>
    <ds:schemaRef ds:uri="4607566f-1f79-4f5d-83a9-e2ecf0037801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4d81acc2-f705-4b52-a6f2-f401f3ddbbb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732ED3B-80A5-40B9-91D2-BE27D98AFC9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Aktiefonder 2025</vt:lpstr>
      <vt:lpstr>'Aktiefonder 2025'!Utskriftsområde</vt:lpstr>
    </vt:vector>
  </TitlesOfParts>
  <Company>DGC Systems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fonfrehar</dc:creator>
  <cp:lastModifiedBy>Fredrik Hård</cp:lastModifiedBy>
  <cp:lastPrinted>2025-10-08T09:27:06Z</cp:lastPrinted>
  <dcterms:created xsi:type="dcterms:W3CDTF">2010-02-10T19:23:47Z</dcterms:created>
  <dcterms:modified xsi:type="dcterms:W3CDTF">2025-10-08T09:31:14Z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0x010100B7394BF9B68A9D4DB65815DA5DFDBDB2</vt:lpwstr>
  </property>
  <property fmtid="{D5CDD505-2E9C-101B-9397-08002B2CF9AE}" pid="3" name="Order">
    <vt:r8>3469800</vt:r8>
  </property>
  <property fmtid="{D5CDD505-2E9C-101B-9397-08002B2CF9AE}" pid="4" name="MediaServiceImageTags">
    <vt:lpwstr/>
  </property>
</Properties>
</file>