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ALLA\DIGITALA kanaler\Webbplats statistik\Månadsstat\"/>
    </mc:Choice>
  </mc:AlternateContent>
  <bookViews>
    <workbookView xWindow="0" yWindow="0" windowWidth="25200" windowHeight="11985"/>
  </bookViews>
  <sheets>
    <sheet name="Aktiefonder 2019" sheetId="1" r:id="rId1"/>
  </sheets>
  <definedNames>
    <definedName name="solver_cvg" localSheetId="0" hidden="1">0.001</definedName>
    <definedName name="solver_drv" localSheetId="0" hidden="1">1</definedName>
    <definedName name="solver_est" localSheetId="0" hidden="1">1</definedName>
    <definedName name="solver_itr" localSheetId="0" hidden="1">100</definedName>
    <definedName name="solver_lin" localSheetId="0" hidden="1">2</definedName>
    <definedName name="solver_neg" localSheetId="0" hidden="1">2</definedName>
    <definedName name="solver_num" localSheetId="0" hidden="1">0</definedName>
    <definedName name="solver_nwt" localSheetId="0" hidden="1">1</definedName>
    <definedName name="solver_opt" localSheetId="0" hidden="1">'Aktiefonder 2019'!#REF!</definedName>
    <definedName name="solver_pre" localSheetId="0" hidden="1">0.000001</definedName>
    <definedName name="solver_scl" localSheetId="0" hidden="1">2</definedName>
    <definedName name="solver_sho" localSheetId="0" hidden="1">2</definedName>
    <definedName name="solver_tim" localSheetId="0" hidden="1">100</definedName>
    <definedName name="solver_tol" localSheetId="0" hidden="1">0.05</definedName>
    <definedName name="solver_typ" localSheetId="0" hidden="1">1</definedName>
    <definedName name="solver_val" localSheetId="0" hidden="1">0</definedName>
    <definedName name="_xlnm.Print_Area" localSheetId="0">'Aktiefonder 2019'!$A$1:$W$113</definedName>
  </definedNames>
  <calcPr calcId="152511"/>
</workbook>
</file>

<file path=xl/calcChain.xml><?xml version="1.0" encoding="utf-8"?>
<calcChain xmlns="http://schemas.openxmlformats.org/spreadsheetml/2006/main">
  <c r="P71" i="1" l="1"/>
  <c r="O64" i="1"/>
  <c r="P73" i="1"/>
  <c r="T74" i="1" l="1"/>
  <c r="R74" i="1"/>
  <c r="S74" i="1"/>
  <c r="O66" i="1"/>
  <c r="P62" i="1"/>
  <c r="O62" i="1"/>
  <c r="N62" i="1"/>
  <c r="M62" i="1"/>
  <c r="M63" i="1"/>
  <c r="N63" i="1"/>
  <c r="O63" i="1"/>
  <c r="P63" i="1"/>
  <c r="M64" i="1"/>
  <c r="N64" i="1"/>
  <c r="P64" i="1"/>
  <c r="M65" i="1"/>
  <c r="N65" i="1"/>
  <c r="O65" i="1"/>
  <c r="P65" i="1"/>
  <c r="M66" i="1"/>
  <c r="N66" i="1"/>
  <c r="P66" i="1"/>
  <c r="M67" i="1"/>
  <c r="N67" i="1"/>
  <c r="O67" i="1"/>
  <c r="P67" i="1"/>
  <c r="M68" i="1"/>
  <c r="N68" i="1"/>
  <c r="O68" i="1"/>
  <c r="P68" i="1"/>
  <c r="M69" i="1"/>
  <c r="N69" i="1"/>
  <c r="O69" i="1"/>
  <c r="P69" i="1"/>
  <c r="M70" i="1"/>
  <c r="N70" i="1"/>
  <c r="O70" i="1"/>
  <c r="P70" i="1"/>
  <c r="M71" i="1"/>
  <c r="N71" i="1"/>
  <c r="O71" i="1"/>
  <c r="M72" i="1"/>
  <c r="N72" i="1"/>
  <c r="O72" i="1"/>
  <c r="P72" i="1"/>
  <c r="M73" i="1"/>
  <c r="N73" i="1"/>
  <c r="O73" i="1"/>
  <c r="O74" i="1" l="1"/>
  <c r="N74" i="1"/>
  <c r="M74" i="1"/>
  <c r="J74" i="1"/>
  <c r="I74" i="1"/>
  <c r="H74" i="1"/>
  <c r="T20" i="1"/>
  <c r="J20" i="1"/>
  <c r="C38" i="1"/>
  <c r="D38" i="1"/>
  <c r="E38" i="1"/>
  <c r="H38" i="1"/>
  <c r="I38" i="1"/>
  <c r="J38" i="1"/>
  <c r="M38" i="1"/>
  <c r="N38" i="1"/>
  <c r="O38" i="1"/>
  <c r="R38" i="1"/>
  <c r="S38" i="1"/>
  <c r="T38" i="1"/>
  <c r="E74" i="1"/>
  <c r="C20" i="1"/>
  <c r="H20" i="1"/>
  <c r="I20" i="1"/>
  <c r="M20" i="1"/>
  <c r="R20" i="1"/>
  <c r="S20" i="1"/>
  <c r="C56" i="1"/>
  <c r="D56" i="1"/>
  <c r="E56" i="1"/>
  <c r="H56" i="1"/>
  <c r="I56" i="1"/>
  <c r="J56" i="1"/>
  <c r="M56" i="1"/>
  <c r="N56" i="1"/>
  <c r="O56" i="1"/>
  <c r="R56" i="1"/>
  <c r="S56" i="1"/>
  <c r="T56" i="1"/>
  <c r="C74" i="1"/>
  <c r="D74" i="1"/>
  <c r="O20" i="1"/>
  <c r="E20" i="1"/>
  <c r="D20" i="1"/>
  <c r="N20" i="1"/>
</calcChain>
</file>

<file path=xl/sharedStrings.xml><?xml version="1.0" encoding="utf-8"?>
<sst xmlns="http://schemas.openxmlformats.org/spreadsheetml/2006/main" count="204" uniqueCount="65">
  <si>
    <t xml:space="preserve"> </t>
  </si>
  <si>
    <t>Fonder som placerar i Europa</t>
  </si>
  <si>
    <t>Månad</t>
  </si>
  <si>
    <t>Sverige</t>
  </si>
  <si>
    <t>Norden</t>
  </si>
  <si>
    <t>Östeuropa</t>
  </si>
  <si>
    <t>Europa</t>
  </si>
  <si>
    <t>insättn.</t>
  </si>
  <si>
    <t>uttag</t>
  </si>
  <si>
    <t>netto</t>
  </si>
  <si>
    <t>Fondförmögenhet</t>
  </si>
  <si>
    <t>jan</t>
  </si>
  <si>
    <t>feb</t>
  </si>
  <si>
    <t>mar</t>
  </si>
  <si>
    <t>apr</t>
  </si>
  <si>
    <t>maj</t>
  </si>
  <si>
    <t>jun</t>
  </si>
  <si>
    <t>jul</t>
  </si>
  <si>
    <t>aug</t>
  </si>
  <si>
    <t>sep</t>
  </si>
  <si>
    <t>okt</t>
  </si>
  <si>
    <t>nov</t>
  </si>
  <si>
    <t>dec</t>
  </si>
  <si>
    <t>Totalt</t>
  </si>
  <si>
    <t>Fonder som placerar i Asien</t>
  </si>
  <si>
    <t>Indien</t>
  </si>
  <si>
    <t>Kina</t>
  </si>
  <si>
    <t>Japan</t>
  </si>
  <si>
    <t>Asien</t>
  </si>
  <si>
    <t>Fonder som placerar globalt</t>
  </si>
  <si>
    <t>Fonder som placerar i Nordamerika</t>
  </si>
  <si>
    <t>Fonder som placerar på andra marknader</t>
  </si>
  <si>
    <t>Global</t>
  </si>
  <si>
    <t>Sverige &amp; Global</t>
  </si>
  <si>
    <t>Nordamerika</t>
  </si>
  <si>
    <t>Andra marknader</t>
  </si>
  <si>
    <t>Fonder som placerar i branscher</t>
  </si>
  <si>
    <t>TOTALT AKTIEFONDER</t>
  </si>
  <si>
    <t>Branscher</t>
  </si>
  <si>
    <t>AKTIEFONDER TOTALT</t>
  </si>
  <si>
    <t>varav indexfonder</t>
  </si>
  <si>
    <t>Aktiefonder</t>
  </si>
  <si>
    <t>Investerar i:</t>
  </si>
  <si>
    <t>Europa (inkl. övriga enskilda länder)</t>
  </si>
  <si>
    <t>Aktier globalt</t>
  </si>
  <si>
    <t>En mix av svenska och utländska aktier</t>
  </si>
  <si>
    <t>Nordamerika (inkl. enskilda länder)</t>
  </si>
  <si>
    <t>Asien/Oceanien (inkl. övriga enskilda länder)</t>
  </si>
  <si>
    <t>BRIC, Latinamerika, Afrika, Övriga</t>
  </si>
  <si>
    <t>En specifik bransch eller branscher</t>
  </si>
  <si>
    <t>Summa</t>
  </si>
  <si>
    <t xml:space="preserve">Sverige &amp; Global </t>
  </si>
  <si>
    <t xml:space="preserve">Asien </t>
  </si>
  <si>
    <t>Aktiefonder totalt</t>
  </si>
  <si>
    <t>varav Indexfonder</t>
  </si>
  <si>
    <t>Norden (inkl. enskilda länder)</t>
  </si>
  <si>
    <t xml:space="preserve">Passivt förvaltade fonder (inkl. ETF) </t>
  </si>
  <si>
    <t>som replikerar ett marknadsindex</t>
  </si>
  <si>
    <t>DEFINITIONER:</t>
  </si>
  <si>
    <t>Statistiken avser fonder marknadsförda av Fondbolagens förenings medlemsföretag. Statistiken är dock kompletterad med icke-medlemmars fonder i premiepensionssystemet.</t>
  </si>
  <si>
    <t xml:space="preserve">Indien </t>
  </si>
  <si>
    <t>Fonder som placerar i Europa, forts.</t>
  </si>
  <si>
    <t>Ryssland</t>
  </si>
  <si>
    <t>Östeuropa (inkl. Baltikum, Balkan och Turkiet)</t>
  </si>
  <si>
    <t>NYSPARANDE OCH FONDFÖRMÖGENHET I AKTIEFONDER EFTER PLACERINGSINRIKTNING 2019 (MSEK)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</si>
</sst>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Arial"/>
    </font>
    <font>
      <sz val="10"/>
      <name val="Arial"/>
      <family val="2"/>
    </font>
    <font>
      <b/>
      <sz val="8"/>
      <name val="Verdana"/>
      <family val="2"/>
    </font>
    <font>
      <sz val="8"/>
      <name val="Verdana"/>
      <family val="2"/>
    </font>
    <font>
      <b/>
      <sz val="12"/>
      <name val="Verdana"/>
      <family val="2"/>
    </font>
    <font>
      <sz val="12"/>
      <name val="Verdana"/>
      <family val="2"/>
    </font>
    <font>
      <b/>
      <sz val="10"/>
      <name val="Verdana"/>
      <family val="2"/>
    </font>
    <font>
      <b/>
      <sz val="8"/>
      <color indexed="8"/>
      <name val="Verdana"/>
      <family val="2"/>
    </font>
    <font>
      <sz val="9"/>
      <name val="Verdana"/>
      <family val="2"/>
    </font>
    <font>
      <sz val="10"/>
      <name val="Arial"/>
      <family val="2"/>
    </font>
    <font>
      <b/>
      <u/>
      <sz val="1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72">
    <xf numFmtId="0" fontId="0" fillId="0" borderId="0" xfId="0"/>
    <xf numFmtId="0" fontId="2" fillId="0" borderId="0" xfId="1" applyFont="1" applyFill="1"/>
    <xf numFmtId="0" fontId="3" fillId="0" borderId="0" xfId="1" applyFont="1" applyFill="1"/>
    <xf numFmtId="0" fontId="3" fillId="0" borderId="0" xfId="1" applyFont="1" applyFill="1" applyBorder="1"/>
    <xf numFmtId="0" fontId="4" fillId="0" borderId="0" xfId="1" applyFont="1" applyFill="1"/>
    <xf numFmtId="0" fontId="5" fillId="0" borderId="0" xfId="1" applyFont="1" applyFill="1"/>
    <xf numFmtId="0" fontId="6" fillId="0" borderId="0" xfId="1" applyFont="1" applyFill="1"/>
    <xf numFmtId="3" fontId="3" fillId="0" borderId="0" xfId="1" applyNumberFormat="1" applyFont="1" applyFill="1"/>
    <xf numFmtId="0" fontId="2" fillId="2" borderId="1" xfId="1" applyFont="1" applyFill="1" applyBorder="1"/>
    <xf numFmtId="0" fontId="2" fillId="3" borderId="2" xfId="1" applyFont="1" applyFill="1" applyBorder="1" applyAlignment="1">
      <alignment horizontal="right"/>
    </xf>
    <xf numFmtId="0" fontId="2" fillId="2" borderId="3" xfId="1" applyFont="1" applyFill="1" applyBorder="1"/>
    <xf numFmtId="0" fontId="2" fillId="2" borderId="4" xfId="1" applyFont="1" applyFill="1" applyBorder="1" applyAlignment="1">
      <alignment horizontal="right"/>
    </xf>
    <xf numFmtId="0" fontId="2" fillId="2" borderId="5" xfId="1" applyFont="1" applyFill="1" applyBorder="1" applyAlignment="1">
      <alignment horizontal="right"/>
    </xf>
    <xf numFmtId="0" fontId="2" fillId="2" borderId="6" xfId="1" applyFont="1" applyFill="1" applyBorder="1" applyAlignment="1">
      <alignment horizontal="right"/>
    </xf>
    <xf numFmtId="14" fontId="2" fillId="3" borderId="0" xfId="1" applyNumberFormat="1" applyFont="1" applyFill="1" applyBorder="1" applyAlignment="1">
      <alignment horizontal="right"/>
    </xf>
    <xf numFmtId="0" fontId="7" fillId="2" borderId="7" xfId="1" applyFont="1" applyFill="1" applyBorder="1" applyAlignment="1">
      <alignment horizontal="left"/>
    </xf>
    <xf numFmtId="3" fontId="3" fillId="0" borderId="8" xfId="1" applyNumberFormat="1" applyFont="1" applyFill="1" applyBorder="1"/>
    <xf numFmtId="3" fontId="3" fillId="0" borderId="9" xfId="1" applyNumberFormat="1" applyFont="1" applyFill="1" applyBorder="1"/>
    <xf numFmtId="3" fontId="3" fillId="0" borderId="10" xfId="1" applyNumberFormat="1" applyFont="1" applyFill="1" applyBorder="1"/>
    <xf numFmtId="3" fontId="3" fillId="3" borderId="0" xfId="1" applyNumberFormat="1" applyFont="1" applyFill="1" applyBorder="1"/>
    <xf numFmtId="0" fontId="8" fillId="0" borderId="0" xfId="1" applyFont="1" applyFill="1"/>
    <xf numFmtId="0" fontId="7" fillId="2" borderId="11" xfId="1" applyFont="1" applyFill="1" applyBorder="1" applyAlignment="1">
      <alignment horizontal="left"/>
    </xf>
    <xf numFmtId="3" fontId="3" fillId="0" borderId="12" xfId="1" applyNumberFormat="1" applyFont="1" applyFill="1" applyBorder="1"/>
    <xf numFmtId="3" fontId="3" fillId="0" borderId="13" xfId="1" applyNumberFormat="1" applyFont="1" applyFill="1" applyBorder="1"/>
    <xf numFmtId="3" fontId="3" fillId="0" borderId="14" xfId="1" applyNumberFormat="1" applyFont="1" applyFill="1" applyBorder="1"/>
    <xf numFmtId="3" fontId="2" fillId="0" borderId="4" xfId="1" applyNumberFormat="1" applyFont="1" applyFill="1" applyBorder="1"/>
    <xf numFmtId="3" fontId="2" fillId="0" borderId="5" xfId="1" applyNumberFormat="1" applyFont="1" applyFill="1" applyBorder="1"/>
    <xf numFmtId="3" fontId="2" fillId="0" borderId="6" xfId="1" applyNumberFormat="1" applyFont="1" applyFill="1" applyBorder="1"/>
    <xf numFmtId="3" fontId="2" fillId="3" borderId="15" xfId="1" applyNumberFormat="1" applyFont="1" applyFill="1" applyBorder="1"/>
    <xf numFmtId="0" fontId="2" fillId="0" borderId="0" xfId="1" applyFont="1" applyFill="1" applyBorder="1"/>
    <xf numFmtId="3" fontId="2" fillId="0" borderId="0" xfId="1" applyNumberFormat="1" applyFont="1" applyFill="1" applyBorder="1"/>
    <xf numFmtId="3" fontId="3" fillId="0" borderId="0" xfId="1" applyNumberFormat="1" applyFont="1" applyFill="1" applyBorder="1"/>
    <xf numFmtId="0" fontId="3" fillId="0" borderId="0" xfId="1" applyFont="1" applyFill="1" applyBorder="1" applyAlignment="1"/>
    <xf numFmtId="0" fontId="4" fillId="0" borderId="0" xfId="1" applyFont="1" applyFill="1" applyBorder="1"/>
    <xf numFmtId="3" fontId="2" fillId="0" borderId="0" xfId="1" applyNumberFormat="1" applyFont="1" applyFill="1" applyBorder="1" applyAlignment="1">
      <alignment horizontal="right"/>
    </xf>
    <xf numFmtId="3" fontId="2" fillId="0" borderId="0" xfId="1" applyNumberFormat="1" applyFont="1" applyFill="1" applyBorder="1" applyAlignment="1">
      <alignment horizontal="center"/>
    </xf>
    <xf numFmtId="0" fontId="2" fillId="0" borderId="0" xfId="1" applyFont="1" applyFill="1" applyBorder="1" applyAlignment="1">
      <alignment horizontal="right"/>
    </xf>
    <xf numFmtId="0" fontId="6" fillId="0" borderId="0" xfId="1" applyFont="1" applyFill="1" applyBorder="1" applyAlignment="1">
      <alignment horizontal="center"/>
    </xf>
    <xf numFmtId="0" fontId="2" fillId="0" borderId="0" xfId="1" applyFont="1" applyFill="1" applyBorder="1" applyAlignment="1">
      <alignment horizontal="center"/>
    </xf>
    <xf numFmtId="14" fontId="2" fillId="0" borderId="0" xfId="1" applyNumberFormat="1" applyFont="1" applyFill="1" applyBorder="1" applyAlignment="1">
      <alignment horizontal="right"/>
    </xf>
    <xf numFmtId="0" fontId="7" fillId="0" borderId="0" xfId="1" applyFont="1" applyFill="1" applyBorder="1" applyAlignment="1">
      <alignment horizontal="left"/>
    </xf>
    <xf numFmtId="3" fontId="3" fillId="0" borderId="15" xfId="1" applyNumberFormat="1" applyFont="1" applyFill="1" applyBorder="1"/>
    <xf numFmtId="3" fontId="2" fillId="0" borderId="12" xfId="1" applyNumberFormat="1" applyFont="1" applyFill="1" applyBorder="1"/>
    <xf numFmtId="3" fontId="2" fillId="0" borderId="13" xfId="1" applyNumberFormat="1" applyFont="1" applyFill="1" applyBorder="1"/>
    <xf numFmtId="3" fontId="2" fillId="0" borderId="14" xfId="1" applyNumberFormat="1" applyFont="1" applyFill="1" applyBorder="1"/>
    <xf numFmtId="0" fontId="3" fillId="0" borderId="0" xfId="0" applyFont="1" applyAlignment="1">
      <alignment horizontal="left"/>
    </xf>
    <xf numFmtId="0" fontId="2" fillId="3" borderId="16" xfId="0" applyFont="1" applyFill="1" applyBorder="1" applyAlignment="1">
      <alignment horizontal="left"/>
    </xf>
    <xf numFmtId="0" fontId="6" fillId="3" borderId="17" xfId="0" applyFont="1" applyFill="1" applyBorder="1" applyAlignment="1">
      <alignment horizontal="left"/>
    </xf>
    <xf numFmtId="0" fontId="0" fillId="3" borderId="17" xfId="0" applyFill="1" applyBorder="1" applyAlignment="1">
      <alignment horizontal="left"/>
    </xf>
    <xf numFmtId="0" fontId="0" fillId="3" borderId="18" xfId="0" applyFill="1" applyBorder="1" applyAlignment="1">
      <alignment horizontal="left"/>
    </xf>
    <xf numFmtId="0" fontId="6" fillId="3" borderId="16" xfId="0" applyFont="1" applyFill="1" applyBorder="1" applyAlignment="1">
      <alignment horizontal="left"/>
    </xf>
    <xf numFmtId="0" fontId="0" fillId="3" borderId="16" xfId="0" applyFill="1" applyBorder="1" applyAlignment="1">
      <alignment horizontal="left" vertical="center"/>
    </xf>
    <xf numFmtId="0" fontId="3" fillId="3" borderId="2" xfId="1" applyFont="1" applyFill="1" applyBorder="1"/>
    <xf numFmtId="0" fontId="3" fillId="3" borderId="19" xfId="1" applyFont="1" applyFill="1" applyBorder="1"/>
    <xf numFmtId="0" fontId="3" fillId="3" borderId="0" xfId="1" applyFont="1" applyFill="1" applyBorder="1"/>
    <xf numFmtId="0" fontId="3" fillId="3" borderId="20" xfId="1" applyFont="1" applyFill="1" applyBorder="1"/>
    <xf numFmtId="0" fontId="3" fillId="3" borderId="15" xfId="1" applyFont="1" applyFill="1" applyBorder="1"/>
    <xf numFmtId="0" fontId="3" fillId="3" borderId="6" xfId="1" applyFont="1" applyFill="1" applyBorder="1"/>
    <xf numFmtId="0" fontId="3" fillId="3" borderId="18" xfId="1" applyFont="1" applyFill="1" applyBorder="1"/>
    <xf numFmtId="0" fontId="10" fillId="3" borderId="16" xfId="0" applyFont="1" applyFill="1" applyBorder="1" applyAlignment="1">
      <alignment horizontal="left"/>
    </xf>
    <xf numFmtId="0" fontId="10" fillId="3" borderId="16" xfId="0" applyFont="1" applyFill="1" applyBorder="1"/>
    <xf numFmtId="0" fontId="6" fillId="3" borderId="17" xfId="0" applyFont="1" applyFill="1" applyBorder="1"/>
    <xf numFmtId="0" fontId="6" fillId="3" borderId="16" xfId="0" applyFont="1" applyFill="1" applyBorder="1"/>
    <xf numFmtId="0" fontId="0" fillId="3" borderId="17" xfId="0" applyFill="1" applyBorder="1"/>
    <xf numFmtId="0" fontId="0" fillId="3" borderId="18" xfId="0" applyFill="1" applyBorder="1"/>
    <xf numFmtId="0" fontId="0" fillId="3" borderId="16" xfId="0" applyFill="1" applyBorder="1"/>
    <xf numFmtId="0" fontId="0" fillId="3" borderId="18" xfId="0" applyFill="1" applyBorder="1" applyAlignment="1">
      <alignment horizontal="left" vertical="center"/>
    </xf>
    <xf numFmtId="0" fontId="9" fillId="3" borderId="17" xfId="0" applyFont="1" applyFill="1" applyBorder="1" applyAlignment="1">
      <alignment horizontal="left"/>
    </xf>
    <xf numFmtId="0" fontId="9" fillId="3" borderId="17" xfId="0" applyFont="1" applyFill="1" applyBorder="1"/>
    <xf numFmtId="0" fontId="6" fillId="2" borderId="16" xfId="1" applyFont="1" applyFill="1" applyBorder="1" applyAlignment="1">
      <alignment horizontal="center" vertical="center"/>
    </xf>
    <xf numFmtId="0" fontId="9" fillId="0" borderId="2" xfId="0" applyFont="1" applyBorder="1" applyAlignment="1"/>
    <xf numFmtId="0" fontId="9" fillId="0" borderId="19" xfId="0" applyFont="1" applyBorder="1" applyAlignment="1"/>
  </cellXfs>
  <cellStyles count="2">
    <cellStyle name="Normal" xfId="0" builtinId="0"/>
    <cellStyle name="Normal_Månadsflöden 2009 till citygate" xfId="1"/>
  </cellStyles>
  <dxfs count="48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4">
    <tabColor indexed="22"/>
  </sheetPr>
  <dimension ref="B1:AB109"/>
  <sheetViews>
    <sheetView tabSelected="1" zoomScale="80" zoomScaleNormal="80" zoomScalePageLayoutView="90" workbookViewId="0">
      <selection activeCell="O2" sqref="O2"/>
    </sheetView>
  </sheetViews>
  <sheetFormatPr defaultRowHeight="11.25" customHeight="1" x14ac:dyDescent="0.15"/>
  <cols>
    <col min="1" max="1" width="3" style="2" customWidth="1"/>
    <col min="2" max="2" width="9.5703125" style="2" customWidth="1"/>
    <col min="3" max="5" width="10.5703125" style="2" customWidth="1"/>
    <col min="6" max="6" width="18.42578125" style="2" customWidth="1"/>
    <col min="7" max="7" width="1.7109375" style="3" customWidth="1"/>
    <col min="8" max="10" width="10.5703125" style="2" customWidth="1"/>
    <col min="11" max="11" width="18.42578125" style="2" customWidth="1"/>
    <col min="12" max="12" width="1.7109375" style="3" customWidth="1"/>
    <col min="13" max="15" width="10.5703125" style="2" customWidth="1"/>
    <col min="16" max="16" width="18.42578125" style="2" customWidth="1"/>
    <col min="17" max="17" width="1.7109375" style="3" customWidth="1"/>
    <col min="18" max="20" width="10.5703125" style="2" customWidth="1"/>
    <col min="21" max="21" width="18.42578125" style="2" customWidth="1"/>
    <col min="22" max="22" width="2.28515625" style="2" customWidth="1"/>
    <col min="23" max="25" width="9.85546875" style="2" customWidth="1"/>
    <col min="26" max="26" width="18" style="2" customWidth="1"/>
    <col min="27" max="27" width="14.28515625" style="2" customWidth="1"/>
    <col min="28" max="28" width="12.42578125" style="2" bestFit="1" customWidth="1"/>
    <col min="29" max="16384" width="9.140625" style="2"/>
  </cols>
  <sheetData>
    <row r="1" spans="2:26" ht="5.25" customHeight="1" x14ac:dyDescent="0.15">
      <c r="B1" s="1" t="s">
        <v>0</v>
      </c>
    </row>
    <row r="2" spans="2:26" ht="15" customHeight="1" x14ac:dyDescent="0.2">
      <c r="B2" s="4" t="s">
        <v>64</v>
      </c>
      <c r="C2" s="5"/>
      <c r="D2" s="4"/>
      <c r="E2" s="5"/>
    </row>
    <row r="3" spans="2:26" ht="11.25" customHeight="1" x14ac:dyDescent="0.15">
      <c r="B3" s="1"/>
      <c r="D3" s="1"/>
    </row>
    <row r="4" spans="2:26" ht="13.5" customHeight="1" x14ac:dyDescent="0.2">
      <c r="B4" s="6" t="s">
        <v>1</v>
      </c>
      <c r="D4" s="1"/>
    </row>
    <row r="5" spans="2:26" ht="5.25" customHeight="1" x14ac:dyDescent="0.15">
      <c r="H5" s="7"/>
      <c r="K5" s="3"/>
    </row>
    <row r="6" spans="2:26" ht="14.25" customHeight="1" x14ac:dyDescent="0.2">
      <c r="B6" s="8" t="s">
        <v>2</v>
      </c>
      <c r="C6" s="69" t="s">
        <v>3</v>
      </c>
      <c r="D6" s="70"/>
      <c r="E6" s="70"/>
      <c r="F6" s="71"/>
      <c r="G6" s="9"/>
      <c r="H6" s="69" t="s">
        <v>4</v>
      </c>
      <c r="I6" s="70" t="s">
        <v>4</v>
      </c>
      <c r="J6" s="70"/>
      <c r="K6" s="71"/>
      <c r="L6" s="9"/>
      <c r="M6" s="69" t="s">
        <v>62</v>
      </c>
      <c r="N6" s="70" t="s">
        <v>5</v>
      </c>
      <c r="O6" s="70"/>
      <c r="P6" s="71"/>
      <c r="Q6" s="9"/>
      <c r="R6" s="69" t="s">
        <v>5</v>
      </c>
      <c r="S6" s="70" t="s">
        <v>5</v>
      </c>
      <c r="T6" s="70"/>
      <c r="U6" s="71"/>
      <c r="X6" s="7"/>
      <c r="Y6" s="7"/>
      <c r="Z6" s="7"/>
    </row>
    <row r="7" spans="2:26" ht="11.25" customHeight="1" x14ac:dyDescent="0.15">
      <c r="B7" s="10"/>
      <c r="C7" s="11" t="s">
        <v>7</v>
      </c>
      <c r="D7" s="12" t="s">
        <v>8</v>
      </c>
      <c r="E7" s="12" t="s">
        <v>9</v>
      </c>
      <c r="F7" s="13" t="s">
        <v>10</v>
      </c>
      <c r="G7" s="14"/>
      <c r="H7" s="11" t="s">
        <v>7</v>
      </c>
      <c r="I7" s="12" t="s">
        <v>8</v>
      </c>
      <c r="J7" s="12" t="s">
        <v>9</v>
      </c>
      <c r="K7" s="13" t="s">
        <v>10</v>
      </c>
      <c r="L7" s="14"/>
      <c r="M7" s="11" t="s">
        <v>7</v>
      </c>
      <c r="N7" s="12" t="s">
        <v>8</v>
      </c>
      <c r="O7" s="12" t="s">
        <v>9</v>
      </c>
      <c r="P7" s="13" t="s">
        <v>10</v>
      </c>
      <c r="Q7" s="14"/>
      <c r="R7" s="11" t="s">
        <v>7</v>
      </c>
      <c r="S7" s="12" t="s">
        <v>8</v>
      </c>
      <c r="T7" s="12" t="s">
        <v>9</v>
      </c>
      <c r="U7" s="13" t="s">
        <v>10</v>
      </c>
      <c r="X7" s="7"/>
      <c r="Y7" s="7"/>
      <c r="Z7" s="7"/>
    </row>
    <row r="8" spans="2:26" ht="11.25" customHeight="1" x14ac:dyDescent="0.15">
      <c r="B8" s="15" t="s">
        <v>11</v>
      </c>
      <c r="C8" s="16">
        <v>6966.3428000000004</v>
      </c>
      <c r="D8" s="17">
        <v>8884.0848999999998</v>
      </c>
      <c r="E8" s="23">
        <v>-1917.7420999999995</v>
      </c>
      <c r="F8" s="18">
        <v>594349.42509999999</v>
      </c>
      <c r="G8" s="19"/>
      <c r="H8" s="16">
        <v>1139.0456999999999</v>
      </c>
      <c r="I8" s="17">
        <v>1502.2067</v>
      </c>
      <c r="J8" s="23">
        <v>-363.16100000000006</v>
      </c>
      <c r="K8" s="18">
        <v>97212.357600000003</v>
      </c>
      <c r="L8" s="19"/>
      <c r="M8" s="16">
        <v>526.02719999999999</v>
      </c>
      <c r="N8" s="17">
        <v>239.3432</v>
      </c>
      <c r="O8" s="23">
        <v>286.68399999999997</v>
      </c>
      <c r="P8" s="18">
        <v>16232.7304</v>
      </c>
      <c r="Q8" s="19"/>
      <c r="R8" s="16">
        <v>181.09180000000001</v>
      </c>
      <c r="S8" s="17">
        <v>448.59309999999999</v>
      </c>
      <c r="T8" s="23">
        <v>-267.50130000000001</v>
      </c>
      <c r="U8" s="18">
        <v>11618.248299999999</v>
      </c>
      <c r="V8" s="20"/>
      <c r="X8" s="7"/>
      <c r="Y8" s="7"/>
      <c r="Z8" s="7"/>
    </row>
    <row r="9" spans="2:26" ht="11.25" customHeight="1" x14ac:dyDescent="0.15">
      <c r="B9" s="21" t="s">
        <v>12</v>
      </c>
      <c r="C9" s="22">
        <v>9144.3472000000002</v>
      </c>
      <c r="D9" s="23">
        <v>10694.5046</v>
      </c>
      <c r="E9" s="23">
        <v>-1550.1574000000001</v>
      </c>
      <c r="F9" s="24">
        <v>615626.11430000002</v>
      </c>
      <c r="G9" s="19"/>
      <c r="H9" s="22">
        <v>788.86540000000002</v>
      </c>
      <c r="I9" s="23">
        <v>1416.8842</v>
      </c>
      <c r="J9" s="23">
        <v>-628.01879999999994</v>
      </c>
      <c r="K9" s="24">
        <v>101217.9862</v>
      </c>
      <c r="L9" s="19"/>
      <c r="M9" s="22">
        <v>410.45670000000001</v>
      </c>
      <c r="N9" s="23">
        <v>556.83489999999995</v>
      </c>
      <c r="O9" s="23">
        <v>-146.37819999999994</v>
      </c>
      <c r="P9" s="24">
        <v>16083.312400000001</v>
      </c>
      <c r="Q9" s="19"/>
      <c r="R9" s="22">
        <v>170.44759999999999</v>
      </c>
      <c r="S9" s="23">
        <v>455.8569</v>
      </c>
      <c r="T9" s="23">
        <v>-285.40930000000003</v>
      </c>
      <c r="U9" s="24">
        <v>11620.7709</v>
      </c>
      <c r="V9" s="20"/>
      <c r="X9" s="7"/>
      <c r="Y9" s="7"/>
      <c r="Z9" s="7"/>
    </row>
    <row r="10" spans="2:26" ht="11.25" customHeight="1" x14ac:dyDescent="0.15">
      <c r="B10" s="21" t="s">
        <v>13</v>
      </c>
      <c r="C10" s="22">
        <v>8441.3374999999996</v>
      </c>
      <c r="D10" s="23">
        <v>10867.9676</v>
      </c>
      <c r="E10" s="23">
        <v>-2426.6301000000003</v>
      </c>
      <c r="F10" s="24">
        <v>615477.0969</v>
      </c>
      <c r="G10" s="19"/>
      <c r="H10" s="22">
        <v>792.47469999999998</v>
      </c>
      <c r="I10" s="23">
        <v>1505.6936000000001</v>
      </c>
      <c r="J10" s="23">
        <v>-713.21890000000008</v>
      </c>
      <c r="K10" s="24">
        <v>101187.61629999999</v>
      </c>
      <c r="L10" s="19"/>
      <c r="M10" s="22">
        <v>117.339</v>
      </c>
      <c r="N10" s="23">
        <v>412.41489999999999</v>
      </c>
      <c r="O10" s="23">
        <v>-295.07589999999999</v>
      </c>
      <c r="P10" s="24">
        <v>15950.496499999999</v>
      </c>
      <c r="Q10" s="19"/>
      <c r="R10" s="22">
        <v>60.188499999999998</v>
      </c>
      <c r="S10" s="23">
        <v>409.87799999999999</v>
      </c>
      <c r="T10" s="23">
        <v>-349.68950000000001</v>
      </c>
      <c r="U10" s="24">
        <v>11163.145399999999</v>
      </c>
      <c r="V10" s="20"/>
    </row>
    <row r="11" spans="2:26" ht="11.25" customHeight="1" x14ac:dyDescent="0.15">
      <c r="B11" s="21" t="s">
        <v>14</v>
      </c>
      <c r="C11" s="22">
        <v>20846.0023</v>
      </c>
      <c r="D11" s="23">
        <v>19436.3698</v>
      </c>
      <c r="E11" s="23">
        <v>1409.6324999999997</v>
      </c>
      <c r="F11" s="24">
        <v>667042.89060000004</v>
      </c>
      <c r="G11" s="19"/>
      <c r="H11" s="22">
        <v>888.10400000000004</v>
      </c>
      <c r="I11" s="23">
        <v>1884.1938</v>
      </c>
      <c r="J11" s="23">
        <v>-996.08979999999997</v>
      </c>
      <c r="K11" s="24">
        <v>106423.6667</v>
      </c>
      <c r="L11" s="19"/>
      <c r="M11" s="22">
        <v>156.738</v>
      </c>
      <c r="N11" s="23">
        <v>372.298</v>
      </c>
      <c r="O11" s="23">
        <v>-215.56</v>
      </c>
      <c r="P11" s="24">
        <v>16825.395700000001</v>
      </c>
      <c r="Q11" s="19"/>
      <c r="R11" s="22">
        <v>52.344299999999997</v>
      </c>
      <c r="S11" s="23">
        <v>220.072</v>
      </c>
      <c r="T11" s="23">
        <v>-167.7277</v>
      </c>
      <c r="U11" s="24">
        <v>11579.878000000001</v>
      </c>
      <c r="V11" s="20"/>
      <c r="X11" s="7"/>
      <c r="Y11" s="7"/>
      <c r="Z11" s="7"/>
    </row>
    <row r="12" spans="2:26" ht="11.25" customHeight="1" x14ac:dyDescent="0.15">
      <c r="B12" s="21" t="s">
        <v>15</v>
      </c>
      <c r="C12" s="22">
        <v>8120.0947999999999</v>
      </c>
      <c r="D12" s="23">
        <v>10919.9197</v>
      </c>
      <c r="E12" s="23">
        <v>-2799.8249000000005</v>
      </c>
      <c r="F12" s="24">
        <v>622446.4179</v>
      </c>
      <c r="G12" s="19"/>
      <c r="H12" s="22">
        <v>1182.5890999999999</v>
      </c>
      <c r="I12" s="23">
        <v>4023.8986</v>
      </c>
      <c r="J12" s="23">
        <v>-2841.3095000000003</v>
      </c>
      <c r="K12" s="24">
        <v>99466.193499999994</v>
      </c>
      <c r="L12" s="19"/>
      <c r="M12" s="22">
        <v>387.55489999999998</v>
      </c>
      <c r="N12" s="23">
        <v>340.096</v>
      </c>
      <c r="O12" s="23">
        <v>47.458899999999971</v>
      </c>
      <c r="P12" s="24">
        <v>17005.004499999999</v>
      </c>
      <c r="Q12" s="19"/>
      <c r="R12" s="22">
        <v>120.94289999999999</v>
      </c>
      <c r="S12" s="23">
        <v>382.0222</v>
      </c>
      <c r="T12" s="23">
        <v>-261.07929999999999</v>
      </c>
      <c r="U12" s="24">
        <v>10808.9151</v>
      </c>
      <c r="V12" s="20"/>
      <c r="X12" s="7"/>
      <c r="Y12" s="7"/>
      <c r="Z12" s="7"/>
    </row>
    <row r="13" spans="2:26" ht="11.25" customHeight="1" x14ac:dyDescent="0.15">
      <c r="B13" s="21" t="s">
        <v>16</v>
      </c>
      <c r="C13" s="22">
        <v>13331.0332</v>
      </c>
      <c r="D13" s="23">
        <v>7926.1427000000003</v>
      </c>
      <c r="E13" s="23">
        <v>5404.8904999999995</v>
      </c>
      <c r="F13" s="24">
        <v>668028.64549999998</v>
      </c>
      <c r="G13" s="19"/>
      <c r="H13" s="22">
        <v>861.26189999999997</v>
      </c>
      <c r="I13" s="23">
        <v>1198.2058</v>
      </c>
      <c r="J13" s="23">
        <v>-336.94389999999999</v>
      </c>
      <c r="K13" s="24">
        <v>102778.6633</v>
      </c>
      <c r="L13" s="19"/>
      <c r="M13" s="22">
        <v>744.98869999999999</v>
      </c>
      <c r="N13" s="23">
        <v>191.7106</v>
      </c>
      <c r="O13" s="23">
        <v>553.27809999999999</v>
      </c>
      <c r="P13" s="24">
        <v>18834.856</v>
      </c>
      <c r="Q13" s="19"/>
      <c r="R13" s="22">
        <v>240.9958</v>
      </c>
      <c r="S13" s="23">
        <v>465.11259999999999</v>
      </c>
      <c r="T13" s="23">
        <v>-224.11679999999998</v>
      </c>
      <c r="U13" s="24">
        <v>11197.0334</v>
      </c>
      <c r="V13" s="20"/>
    </row>
    <row r="14" spans="2:26" ht="11.25" customHeight="1" x14ac:dyDescent="0.15">
      <c r="B14" s="21" t="s">
        <v>17</v>
      </c>
      <c r="C14" s="22">
        <v>7765.7448000000004</v>
      </c>
      <c r="D14" s="23">
        <v>7266.6387999999997</v>
      </c>
      <c r="E14" s="23">
        <v>499.10600000000068</v>
      </c>
      <c r="F14" s="24">
        <v>665946.38410000002</v>
      </c>
      <c r="G14" s="19"/>
      <c r="H14" s="22">
        <v>799.05039999999997</v>
      </c>
      <c r="I14" s="23">
        <v>969.85050000000001</v>
      </c>
      <c r="J14" s="23">
        <v>-170.80010000000004</v>
      </c>
      <c r="K14" s="24">
        <v>101839.13770000001</v>
      </c>
      <c r="L14" s="19"/>
      <c r="M14" s="22">
        <v>757.62120000000004</v>
      </c>
      <c r="N14" s="23">
        <v>397.99119999999999</v>
      </c>
      <c r="O14" s="23">
        <v>359.63000000000005</v>
      </c>
      <c r="P14" s="24">
        <v>19798.839100000001</v>
      </c>
      <c r="Q14" s="19"/>
      <c r="R14" s="22">
        <v>376.03269999999998</v>
      </c>
      <c r="S14" s="23">
        <v>214.23840000000001</v>
      </c>
      <c r="T14" s="23">
        <v>161.79429999999996</v>
      </c>
      <c r="U14" s="24">
        <v>11822.595600000001</v>
      </c>
      <c r="V14" s="20"/>
      <c r="X14" s="7"/>
      <c r="Y14" s="7"/>
      <c r="Z14" s="7"/>
    </row>
    <row r="15" spans="2:26" ht="11.25" customHeight="1" x14ac:dyDescent="0.15">
      <c r="B15" s="21" t="s">
        <v>18</v>
      </c>
      <c r="C15" s="22">
        <v>5243.7281999999996</v>
      </c>
      <c r="D15" s="23">
        <v>9554.1232999999993</v>
      </c>
      <c r="E15" s="23">
        <v>-4310.3950999999997</v>
      </c>
      <c r="F15" s="24">
        <v>651949.23259999999</v>
      </c>
      <c r="G15" s="19"/>
      <c r="H15" s="22">
        <v>520.89980000000003</v>
      </c>
      <c r="I15" s="23">
        <v>1443.2471</v>
      </c>
      <c r="J15" s="23">
        <v>-922.34730000000002</v>
      </c>
      <c r="K15" s="24">
        <v>100238.1229</v>
      </c>
      <c r="L15" s="19"/>
      <c r="M15" s="22">
        <v>232.92189999999999</v>
      </c>
      <c r="N15" s="23">
        <v>979.52890000000002</v>
      </c>
      <c r="O15" s="23">
        <v>-746.60699999999997</v>
      </c>
      <c r="P15" s="24">
        <v>18605.087800000001</v>
      </c>
      <c r="Q15" s="19"/>
      <c r="R15" s="22">
        <v>134.4452</v>
      </c>
      <c r="S15" s="23">
        <v>353.28949999999998</v>
      </c>
      <c r="T15" s="23">
        <v>-218.84429999999998</v>
      </c>
      <c r="U15" s="24">
        <v>11224.367399999999</v>
      </c>
      <c r="V15" s="20"/>
    </row>
    <row r="16" spans="2:26" ht="11.25" customHeight="1" x14ac:dyDescent="0.15">
      <c r="B16" s="21" t="s">
        <v>19</v>
      </c>
      <c r="C16" s="22">
        <v>9818.9379000000008</v>
      </c>
      <c r="D16" s="23">
        <v>10038.367099999999</v>
      </c>
      <c r="E16" s="23">
        <v>-219.42919999999867</v>
      </c>
      <c r="F16" s="24">
        <v>667258.09180000005</v>
      </c>
      <c r="G16" s="19"/>
      <c r="H16" s="22">
        <v>743.09349999999995</v>
      </c>
      <c r="I16" s="23">
        <v>1334.1158</v>
      </c>
      <c r="J16" s="23">
        <v>-591.02230000000009</v>
      </c>
      <c r="K16" s="24">
        <v>101246.86599999999</v>
      </c>
      <c r="L16" s="19"/>
      <c r="M16" s="22">
        <v>624.80259999999998</v>
      </c>
      <c r="N16" s="23">
        <v>317.54489999999998</v>
      </c>
      <c r="O16" s="23">
        <v>307.2577</v>
      </c>
      <c r="P16" s="24">
        <v>19275.66</v>
      </c>
      <c r="Q16" s="19"/>
      <c r="R16" s="22">
        <v>141.71629999999999</v>
      </c>
      <c r="S16" s="23">
        <v>195.76230000000001</v>
      </c>
      <c r="T16" s="23">
        <v>-54.046000000000021</v>
      </c>
      <c r="U16" s="24">
        <v>11466.0489</v>
      </c>
      <c r="V16" s="20"/>
      <c r="X16" s="7"/>
      <c r="Y16" s="7"/>
      <c r="Z16" s="7"/>
    </row>
    <row r="17" spans="2:27" ht="11.25" customHeight="1" x14ac:dyDescent="0.15">
      <c r="B17" s="21" t="s">
        <v>20</v>
      </c>
      <c r="C17" s="22">
        <v>0</v>
      </c>
      <c r="D17" s="23">
        <v>0</v>
      </c>
      <c r="E17" s="23">
        <v>0</v>
      </c>
      <c r="F17" s="24">
        <v>0</v>
      </c>
      <c r="G17" s="19"/>
      <c r="H17" s="22">
        <v>0</v>
      </c>
      <c r="I17" s="23">
        <v>0</v>
      </c>
      <c r="J17" s="23">
        <v>0</v>
      </c>
      <c r="K17" s="24">
        <v>0</v>
      </c>
      <c r="L17" s="19"/>
      <c r="M17" s="22">
        <v>0</v>
      </c>
      <c r="N17" s="23">
        <v>0</v>
      </c>
      <c r="O17" s="23">
        <v>0</v>
      </c>
      <c r="P17" s="24">
        <v>0</v>
      </c>
      <c r="Q17" s="19"/>
      <c r="R17" s="22">
        <v>0</v>
      </c>
      <c r="S17" s="23">
        <v>0</v>
      </c>
      <c r="T17" s="23">
        <v>0</v>
      </c>
      <c r="U17" s="24">
        <v>0</v>
      </c>
      <c r="V17" s="20"/>
      <c r="X17" s="7"/>
      <c r="Y17" s="7"/>
      <c r="Z17" s="7"/>
    </row>
    <row r="18" spans="2:27" ht="11.25" customHeight="1" x14ac:dyDescent="0.15">
      <c r="B18" s="21" t="s">
        <v>21</v>
      </c>
      <c r="C18" s="22">
        <v>0</v>
      </c>
      <c r="D18" s="23">
        <v>0</v>
      </c>
      <c r="E18" s="23">
        <v>0</v>
      </c>
      <c r="F18" s="24">
        <v>0</v>
      </c>
      <c r="G18" s="19"/>
      <c r="H18" s="22">
        <v>0</v>
      </c>
      <c r="I18" s="23">
        <v>0</v>
      </c>
      <c r="J18" s="23">
        <v>0</v>
      </c>
      <c r="K18" s="24">
        <v>0</v>
      </c>
      <c r="L18" s="19"/>
      <c r="M18" s="22">
        <v>0</v>
      </c>
      <c r="N18" s="23">
        <v>0</v>
      </c>
      <c r="O18" s="23">
        <v>0</v>
      </c>
      <c r="P18" s="24">
        <v>0</v>
      </c>
      <c r="Q18" s="19"/>
      <c r="R18" s="22">
        <v>0</v>
      </c>
      <c r="S18" s="23">
        <v>0</v>
      </c>
      <c r="T18" s="23">
        <v>0</v>
      </c>
      <c r="U18" s="24">
        <v>0</v>
      </c>
      <c r="V18" s="20"/>
      <c r="X18" s="7"/>
      <c r="Y18" s="7"/>
      <c r="Z18" s="7"/>
    </row>
    <row r="19" spans="2:27" ht="11.25" customHeight="1" x14ac:dyDescent="0.15">
      <c r="B19" s="21" t="s">
        <v>22</v>
      </c>
      <c r="C19" s="22">
        <v>0</v>
      </c>
      <c r="D19" s="23">
        <v>0</v>
      </c>
      <c r="E19" s="23">
        <v>0</v>
      </c>
      <c r="F19" s="24">
        <v>0</v>
      </c>
      <c r="G19" s="19"/>
      <c r="H19" s="22">
        <v>0</v>
      </c>
      <c r="I19" s="23">
        <v>0</v>
      </c>
      <c r="J19" s="23">
        <v>0</v>
      </c>
      <c r="K19" s="24">
        <v>0</v>
      </c>
      <c r="L19" s="19"/>
      <c r="M19" s="22">
        <v>0</v>
      </c>
      <c r="N19" s="23">
        <v>0</v>
      </c>
      <c r="O19" s="23">
        <v>0</v>
      </c>
      <c r="P19" s="24">
        <v>0</v>
      </c>
      <c r="Q19" s="19"/>
      <c r="R19" s="22">
        <v>0</v>
      </c>
      <c r="S19" s="23">
        <v>0</v>
      </c>
      <c r="T19" s="23">
        <v>0</v>
      </c>
      <c r="U19" s="24">
        <v>0</v>
      </c>
      <c r="V19" s="20"/>
      <c r="X19" s="7"/>
      <c r="Y19" s="7"/>
      <c r="Z19" s="7"/>
    </row>
    <row r="20" spans="2:27" ht="15" customHeight="1" x14ac:dyDescent="0.15">
      <c r="B20" s="10" t="s">
        <v>23</v>
      </c>
      <c r="C20" s="25">
        <f>SUM(C8:C19)</f>
        <v>89677.568700000003</v>
      </c>
      <c r="D20" s="26">
        <f>SUM(D8:D19)</f>
        <v>95588.118500000011</v>
      </c>
      <c r="E20" s="26">
        <f>SUM(E8:E19)</f>
        <v>-5910.5497999999989</v>
      </c>
      <c r="F20" s="27"/>
      <c r="G20" s="28"/>
      <c r="H20" s="25">
        <f>SUM(H8:H19)</f>
        <v>7715.3845000000001</v>
      </c>
      <c r="I20" s="26">
        <f>SUM(I8:I19)</f>
        <v>15278.2961</v>
      </c>
      <c r="J20" s="26">
        <f>SUM(J8:J19)</f>
        <v>-7562.9116000000013</v>
      </c>
      <c r="K20" s="27"/>
      <c r="L20" s="28"/>
      <c r="M20" s="25">
        <f>SUM(M8:M19)</f>
        <v>3958.4501999999998</v>
      </c>
      <c r="N20" s="26">
        <f>SUM(N8:N19)</f>
        <v>3807.7626</v>
      </c>
      <c r="O20" s="26">
        <f>SUM(O8:O19)</f>
        <v>150.68760000000009</v>
      </c>
      <c r="P20" s="27"/>
      <c r="Q20" s="28"/>
      <c r="R20" s="25">
        <f>SUM(R8:R19)</f>
        <v>1478.2051000000001</v>
      </c>
      <c r="S20" s="26">
        <f>SUM(S8:S19)</f>
        <v>3144.8249999999998</v>
      </c>
      <c r="T20" s="26">
        <f>SUM(T8:T19)</f>
        <v>-1666.6198999999999</v>
      </c>
      <c r="U20" s="27"/>
      <c r="V20" s="20"/>
    </row>
    <row r="21" spans="2:27" ht="11.25" customHeight="1" x14ac:dyDescent="0.15">
      <c r="B21" s="29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P21" s="7"/>
      <c r="Q21" s="31"/>
      <c r="X21" s="7"/>
      <c r="Y21" s="7"/>
      <c r="Z21" s="7"/>
    </row>
    <row r="22" spans="2:27" ht="12.75" customHeight="1" x14ac:dyDescent="0.2">
      <c r="B22" s="6" t="s">
        <v>61</v>
      </c>
      <c r="H22" s="6" t="s">
        <v>29</v>
      </c>
      <c r="I22" s="32"/>
      <c r="J22" s="32"/>
      <c r="K22" s="32"/>
      <c r="L22" s="32"/>
      <c r="M22" s="32"/>
      <c r="N22" s="32"/>
      <c r="O22" s="32"/>
      <c r="P22" s="32"/>
      <c r="Q22" s="32"/>
      <c r="R22" s="6" t="s">
        <v>30</v>
      </c>
      <c r="S22" s="32"/>
      <c r="W22" s="33"/>
      <c r="X22" s="3"/>
      <c r="Y22" s="3"/>
      <c r="Z22" s="3"/>
      <c r="AA22" s="3"/>
    </row>
    <row r="23" spans="2:27" ht="5.25" customHeight="1" x14ac:dyDescent="0.15">
      <c r="H23" s="32"/>
      <c r="I23" s="32"/>
      <c r="J23" s="32"/>
      <c r="K23" s="32"/>
      <c r="L23" s="32"/>
      <c r="M23" s="32"/>
      <c r="N23" s="34"/>
      <c r="O23" s="35"/>
      <c r="P23" s="34"/>
      <c r="Q23" s="34"/>
      <c r="R23" s="32"/>
      <c r="S23" s="32"/>
      <c r="W23" s="3"/>
      <c r="X23" s="31"/>
      <c r="Y23" s="31"/>
      <c r="Z23" s="31"/>
      <c r="AA23" s="3"/>
    </row>
    <row r="24" spans="2:27" ht="14.25" customHeight="1" x14ac:dyDescent="0.2">
      <c r="B24" s="8" t="s">
        <v>2</v>
      </c>
      <c r="C24" s="69" t="s">
        <v>6</v>
      </c>
      <c r="D24" s="70" t="s">
        <v>25</v>
      </c>
      <c r="E24" s="70"/>
      <c r="F24" s="71"/>
      <c r="G24" s="9"/>
      <c r="H24" s="69" t="s">
        <v>32</v>
      </c>
      <c r="I24" s="70" t="s">
        <v>25</v>
      </c>
      <c r="J24" s="70"/>
      <c r="K24" s="71"/>
      <c r="L24" s="9"/>
      <c r="M24" s="69" t="s">
        <v>33</v>
      </c>
      <c r="N24" s="70" t="s">
        <v>25</v>
      </c>
      <c r="O24" s="70"/>
      <c r="P24" s="71"/>
      <c r="Q24" s="9"/>
      <c r="R24" s="69" t="s">
        <v>34</v>
      </c>
      <c r="S24" s="70" t="s">
        <v>25</v>
      </c>
      <c r="T24" s="70"/>
      <c r="U24" s="71"/>
      <c r="W24" s="29"/>
      <c r="Y24" s="37"/>
      <c r="Z24" s="38"/>
      <c r="AA24" s="36"/>
    </row>
    <row r="25" spans="2:27" ht="11.25" customHeight="1" x14ac:dyDescent="0.15">
      <c r="B25" s="10"/>
      <c r="C25" s="11" t="s">
        <v>7</v>
      </c>
      <c r="D25" s="12" t="s">
        <v>8</v>
      </c>
      <c r="E25" s="12" t="s">
        <v>9</v>
      </c>
      <c r="F25" s="13" t="s">
        <v>10</v>
      </c>
      <c r="G25" s="14"/>
      <c r="H25" s="11" t="s">
        <v>7</v>
      </c>
      <c r="I25" s="12" t="s">
        <v>8</v>
      </c>
      <c r="J25" s="12" t="s">
        <v>9</v>
      </c>
      <c r="K25" s="13" t="s">
        <v>10</v>
      </c>
      <c r="L25" s="14"/>
      <c r="M25" s="11" t="s">
        <v>7</v>
      </c>
      <c r="N25" s="12" t="s">
        <v>8</v>
      </c>
      <c r="O25" s="12" t="s">
        <v>9</v>
      </c>
      <c r="P25" s="13" t="s">
        <v>10</v>
      </c>
      <c r="Q25" s="14"/>
      <c r="R25" s="11" t="s">
        <v>7</v>
      </c>
      <c r="S25" s="12" t="s">
        <v>8</v>
      </c>
      <c r="T25" s="12" t="s">
        <v>9</v>
      </c>
      <c r="U25" s="13" t="s">
        <v>10</v>
      </c>
      <c r="W25" s="29"/>
      <c r="X25" s="36"/>
      <c r="Y25" s="36"/>
      <c r="Z25" s="36"/>
      <c r="AA25" s="39"/>
    </row>
    <row r="26" spans="2:27" ht="11.25" customHeight="1" x14ac:dyDescent="0.15">
      <c r="B26" s="15" t="s">
        <v>11</v>
      </c>
      <c r="C26" s="16">
        <v>1190.4168999999999</v>
      </c>
      <c r="D26" s="17">
        <v>1743.4475</v>
      </c>
      <c r="E26" s="23">
        <v>-553.03060000000005</v>
      </c>
      <c r="F26" s="18">
        <v>98586.536900000006</v>
      </c>
      <c r="G26" s="19"/>
      <c r="H26" s="16">
        <v>7726.7713999999996</v>
      </c>
      <c r="I26" s="17">
        <v>5644.4405999999999</v>
      </c>
      <c r="J26" s="23">
        <v>2082.3307999999997</v>
      </c>
      <c r="K26" s="18">
        <v>968244.68530000001</v>
      </c>
      <c r="L26" s="19"/>
      <c r="M26" s="16">
        <v>1043.8078</v>
      </c>
      <c r="N26" s="17">
        <v>1102.3212000000001</v>
      </c>
      <c r="O26" s="23">
        <v>-58.513400000000047</v>
      </c>
      <c r="P26" s="18">
        <v>233710.9841</v>
      </c>
      <c r="Q26" s="19"/>
      <c r="R26" s="16">
        <v>2365.0129000000002</v>
      </c>
      <c r="S26" s="17">
        <v>2041.143</v>
      </c>
      <c r="T26" s="23">
        <v>323.86990000000014</v>
      </c>
      <c r="U26" s="18">
        <v>118258.4195</v>
      </c>
      <c r="W26" s="40"/>
      <c r="X26" s="31"/>
      <c r="Y26" s="31"/>
      <c r="Z26" s="31"/>
      <c r="AA26" s="31"/>
    </row>
    <row r="27" spans="2:27" ht="11.25" customHeight="1" x14ac:dyDescent="0.15">
      <c r="B27" s="21" t="s">
        <v>12</v>
      </c>
      <c r="C27" s="22">
        <v>1450.4217000000001</v>
      </c>
      <c r="D27" s="23">
        <v>2668.7678000000001</v>
      </c>
      <c r="E27" s="23">
        <v>-1218.3461</v>
      </c>
      <c r="F27" s="24">
        <v>102849.5993</v>
      </c>
      <c r="G27" s="19"/>
      <c r="H27" s="22">
        <v>11660.7981</v>
      </c>
      <c r="I27" s="23">
        <v>10508.197200000001</v>
      </c>
      <c r="J27" s="23">
        <v>1152.6008999999995</v>
      </c>
      <c r="K27" s="24">
        <v>1016333.6315</v>
      </c>
      <c r="L27" s="19"/>
      <c r="M27" s="22">
        <v>1209.1338000000001</v>
      </c>
      <c r="N27" s="23">
        <v>1296.9190000000001</v>
      </c>
      <c r="O27" s="23">
        <v>-87.785200000000032</v>
      </c>
      <c r="P27" s="24">
        <v>244455.9644</v>
      </c>
      <c r="Q27" s="19"/>
      <c r="R27" s="22">
        <v>3354.069</v>
      </c>
      <c r="S27" s="23">
        <v>3112.7601</v>
      </c>
      <c r="T27" s="23">
        <v>241.30889999999999</v>
      </c>
      <c r="U27" s="24">
        <v>126002.91439999999</v>
      </c>
      <c r="W27" s="40"/>
      <c r="X27" s="31"/>
      <c r="Y27" s="31"/>
      <c r="Z27" s="31"/>
      <c r="AA27" s="31"/>
    </row>
    <row r="28" spans="2:27" ht="11.25" customHeight="1" x14ac:dyDescent="0.15">
      <c r="B28" s="21" t="s">
        <v>13</v>
      </c>
      <c r="C28" s="22">
        <v>2157.3323</v>
      </c>
      <c r="D28" s="23">
        <v>3076.1731</v>
      </c>
      <c r="E28" s="23">
        <v>-918.84079999999994</v>
      </c>
      <c r="F28" s="24">
        <v>102381.5245</v>
      </c>
      <c r="G28" s="19"/>
      <c r="H28" s="22">
        <v>12791.421399999999</v>
      </c>
      <c r="I28" s="23">
        <v>11416.0718</v>
      </c>
      <c r="J28" s="23">
        <v>1375.3495999999996</v>
      </c>
      <c r="K28" s="24">
        <v>1032745.3222000001</v>
      </c>
      <c r="L28" s="19"/>
      <c r="M28" s="22">
        <v>1135.9653000000001</v>
      </c>
      <c r="N28" s="23">
        <v>1421.1735000000001</v>
      </c>
      <c r="O28" s="23">
        <v>-285.20820000000003</v>
      </c>
      <c r="P28" s="24">
        <v>247756.82060000001</v>
      </c>
      <c r="Q28" s="19"/>
      <c r="R28" s="22">
        <v>2934.7503000000002</v>
      </c>
      <c r="S28" s="23">
        <v>2644.3823000000002</v>
      </c>
      <c r="T28" s="23">
        <v>290.36799999999994</v>
      </c>
      <c r="U28" s="24">
        <v>128053.0579</v>
      </c>
      <c r="W28" s="40"/>
      <c r="X28" s="31"/>
      <c r="Y28" s="31"/>
      <c r="Z28" s="31"/>
      <c r="AA28" s="31"/>
    </row>
    <row r="29" spans="2:27" ht="11.25" customHeight="1" x14ac:dyDescent="0.15">
      <c r="B29" s="21" t="s">
        <v>14</v>
      </c>
      <c r="C29" s="22">
        <v>5587.5204999999996</v>
      </c>
      <c r="D29" s="23">
        <v>6635.5280000000002</v>
      </c>
      <c r="E29" s="23">
        <v>-1048.0075000000006</v>
      </c>
      <c r="F29" s="24">
        <v>108033.3992</v>
      </c>
      <c r="G29" s="19"/>
      <c r="H29" s="22">
        <v>20861.6351</v>
      </c>
      <c r="I29" s="23">
        <v>14145.341899999999</v>
      </c>
      <c r="J29" s="23">
        <v>6716.2932000000001</v>
      </c>
      <c r="K29" s="24">
        <v>1100805.4188999999</v>
      </c>
      <c r="L29" s="19"/>
      <c r="M29" s="22">
        <v>1914.6304</v>
      </c>
      <c r="N29" s="23">
        <v>1866.2387000000001</v>
      </c>
      <c r="O29" s="23">
        <v>48.391699999999901</v>
      </c>
      <c r="P29" s="24">
        <v>265720.58639999997</v>
      </c>
      <c r="Q29" s="19"/>
      <c r="R29" s="22">
        <v>2814.7372</v>
      </c>
      <c r="S29" s="23">
        <v>2609.6439</v>
      </c>
      <c r="T29" s="23">
        <v>205.0933</v>
      </c>
      <c r="U29" s="24">
        <v>136685.4993</v>
      </c>
      <c r="W29" s="40"/>
      <c r="X29" s="31"/>
      <c r="Y29" s="31"/>
      <c r="Z29" s="31"/>
      <c r="AA29" s="31"/>
    </row>
    <row r="30" spans="2:27" ht="11.25" customHeight="1" x14ac:dyDescent="0.15">
      <c r="B30" s="21" t="s">
        <v>15</v>
      </c>
      <c r="C30" s="22">
        <v>4552.4323000000004</v>
      </c>
      <c r="D30" s="23">
        <v>6258.9588999999996</v>
      </c>
      <c r="E30" s="23">
        <v>-1706.5265999999992</v>
      </c>
      <c r="F30" s="24">
        <v>101311.68769999999</v>
      </c>
      <c r="G30" s="19"/>
      <c r="H30" s="22">
        <v>38109.688000000002</v>
      </c>
      <c r="I30" s="23">
        <v>8529.2896999999994</v>
      </c>
      <c r="J30" s="23">
        <v>29580.398300000001</v>
      </c>
      <c r="K30" s="24">
        <v>1074548.7830000001</v>
      </c>
      <c r="L30" s="19"/>
      <c r="M30" s="22">
        <v>1538.0012999999999</v>
      </c>
      <c r="N30" s="23">
        <v>1737.1650999999999</v>
      </c>
      <c r="O30" s="23">
        <v>-199.16380000000004</v>
      </c>
      <c r="P30" s="24">
        <v>248177.68659999999</v>
      </c>
      <c r="Q30" s="19"/>
      <c r="R30" s="22">
        <v>3526.0164</v>
      </c>
      <c r="S30" s="23">
        <v>11801.567999999999</v>
      </c>
      <c r="T30" s="23">
        <v>-8275.5515999999989</v>
      </c>
      <c r="U30" s="24">
        <v>121080.819</v>
      </c>
      <c r="W30" s="40"/>
      <c r="X30" s="31"/>
      <c r="Y30" s="31"/>
      <c r="Z30" s="31"/>
      <c r="AA30" s="31"/>
    </row>
    <row r="31" spans="2:27" ht="11.25" customHeight="1" x14ac:dyDescent="0.15">
      <c r="B31" s="21" t="s">
        <v>16</v>
      </c>
      <c r="C31" s="22">
        <v>1769.4065000000001</v>
      </c>
      <c r="D31" s="23">
        <v>3942.4411</v>
      </c>
      <c r="E31" s="23">
        <v>-2173.0346</v>
      </c>
      <c r="F31" s="24">
        <v>102495.567</v>
      </c>
      <c r="G31" s="19"/>
      <c r="H31" s="22">
        <v>16860.584200000001</v>
      </c>
      <c r="I31" s="23">
        <v>8342.9871999999996</v>
      </c>
      <c r="J31" s="23">
        <v>8517.5970000000016</v>
      </c>
      <c r="K31" s="24">
        <v>1139728.4354999999</v>
      </c>
      <c r="L31" s="19"/>
      <c r="M31" s="22">
        <v>2737.1914000000002</v>
      </c>
      <c r="N31" s="23">
        <v>6252.3777</v>
      </c>
      <c r="O31" s="23">
        <v>-3515.1862999999998</v>
      </c>
      <c r="P31" s="24">
        <v>245352.30100000001</v>
      </c>
      <c r="Q31" s="19"/>
      <c r="R31" s="22">
        <v>3305.1410999999998</v>
      </c>
      <c r="S31" s="23">
        <v>2591.7656999999999</v>
      </c>
      <c r="T31" s="23">
        <v>713.3753999999999</v>
      </c>
      <c r="U31" s="24">
        <v>126092.621</v>
      </c>
      <c r="W31" s="40"/>
      <c r="X31" s="31"/>
      <c r="Y31" s="31"/>
      <c r="Z31" s="31"/>
      <c r="AA31" s="31"/>
    </row>
    <row r="32" spans="2:27" ht="11.25" customHeight="1" x14ac:dyDescent="0.15">
      <c r="B32" s="21" t="s">
        <v>17</v>
      </c>
      <c r="C32" s="22">
        <v>1144.0545</v>
      </c>
      <c r="D32" s="23">
        <v>1761.9016999999999</v>
      </c>
      <c r="E32" s="23">
        <v>-617.84719999999993</v>
      </c>
      <c r="F32" s="24">
        <v>102867.1991</v>
      </c>
      <c r="G32" s="19"/>
      <c r="H32" s="22">
        <v>8763.5975999999991</v>
      </c>
      <c r="I32" s="23">
        <v>6384.3290999999999</v>
      </c>
      <c r="J32" s="23">
        <v>2379.2684999999992</v>
      </c>
      <c r="K32" s="24">
        <v>1187976.4277999999</v>
      </c>
      <c r="L32" s="19"/>
      <c r="M32" s="22">
        <v>936.6241</v>
      </c>
      <c r="N32" s="23">
        <v>1009.8129</v>
      </c>
      <c r="O32" s="23">
        <v>-73.188800000000015</v>
      </c>
      <c r="P32" s="24">
        <v>252002.85</v>
      </c>
      <c r="Q32" s="19"/>
      <c r="R32" s="22">
        <v>2578.7827000000002</v>
      </c>
      <c r="S32" s="23">
        <v>1785.6613</v>
      </c>
      <c r="T32" s="23">
        <v>793.12140000000022</v>
      </c>
      <c r="U32" s="24">
        <v>134487.45809999999</v>
      </c>
      <c r="W32" s="40"/>
      <c r="X32" s="31"/>
      <c r="Y32" s="31"/>
      <c r="Z32" s="31"/>
      <c r="AA32" s="31"/>
    </row>
    <row r="33" spans="2:27" ht="11.25" customHeight="1" x14ac:dyDescent="0.15">
      <c r="B33" s="21" t="s">
        <v>18</v>
      </c>
      <c r="C33" s="22">
        <v>1012.9096</v>
      </c>
      <c r="D33" s="23">
        <v>2403.7874000000002</v>
      </c>
      <c r="E33" s="23">
        <v>-1390.8778000000002</v>
      </c>
      <c r="F33" s="24">
        <v>101012.8027</v>
      </c>
      <c r="G33" s="19"/>
      <c r="H33" s="22">
        <v>5932.2344999999996</v>
      </c>
      <c r="I33" s="23">
        <v>8849.8675999999996</v>
      </c>
      <c r="J33" s="23">
        <v>-2917.6331</v>
      </c>
      <c r="K33" s="24">
        <v>1175091.5804000001</v>
      </c>
      <c r="L33" s="19"/>
      <c r="M33" s="22">
        <v>792.81679999999994</v>
      </c>
      <c r="N33" s="23">
        <v>1279.7954999999999</v>
      </c>
      <c r="O33" s="23">
        <v>-486.9787</v>
      </c>
      <c r="P33" s="24">
        <v>249590.80979999999</v>
      </c>
      <c r="Q33" s="19"/>
      <c r="R33" s="22">
        <v>3475.4537</v>
      </c>
      <c r="S33" s="23">
        <v>2659.2532000000001</v>
      </c>
      <c r="T33" s="23">
        <v>816.20049999999992</v>
      </c>
      <c r="U33" s="24">
        <v>134510.26199999999</v>
      </c>
      <c r="W33" s="40"/>
      <c r="X33" s="31"/>
      <c r="Y33" s="31"/>
      <c r="Z33" s="31"/>
      <c r="AA33" s="31"/>
    </row>
    <row r="34" spans="2:27" ht="11.25" customHeight="1" x14ac:dyDescent="0.15">
      <c r="B34" s="21" t="s">
        <v>19</v>
      </c>
      <c r="C34" s="22">
        <v>1344.8498999999999</v>
      </c>
      <c r="D34" s="23">
        <v>1805.4499000000001</v>
      </c>
      <c r="E34" s="23">
        <v>-460.60000000000014</v>
      </c>
      <c r="F34" s="24">
        <v>102590.9816</v>
      </c>
      <c r="G34" s="19"/>
      <c r="H34" s="22">
        <v>10132.7552</v>
      </c>
      <c r="I34" s="23">
        <v>7135.1486000000004</v>
      </c>
      <c r="J34" s="23">
        <v>2997.6065999999992</v>
      </c>
      <c r="K34" s="24">
        <v>1204043.0630999999</v>
      </c>
      <c r="L34" s="19"/>
      <c r="M34" s="22">
        <v>852.43129999999996</v>
      </c>
      <c r="N34" s="23">
        <v>1312.3062</v>
      </c>
      <c r="O34" s="23">
        <v>-459.87490000000003</v>
      </c>
      <c r="P34" s="24">
        <v>253607.8144</v>
      </c>
      <c r="Q34" s="19"/>
      <c r="R34" s="22">
        <v>2816.6291000000001</v>
      </c>
      <c r="S34" s="23">
        <v>4101.0173000000004</v>
      </c>
      <c r="T34" s="23">
        <v>-1284.3882000000003</v>
      </c>
      <c r="U34" s="24">
        <v>134510.32750000001</v>
      </c>
      <c r="W34" s="40"/>
      <c r="X34" s="31"/>
      <c r="Y34" s="31"/>
      <c r="Z34" s="31"/>
      <c r="AA34" s="31"/>
    </row>
    <row r="35" spans="2:27" ht="11.25" customHeight="1" x14ac:dyDescent="0.15">
      <c r="B35" s="21" t="s">
        <v>20</v>
      </c>
      <c r="C35" s="22">
        <v>0</v>
      </c>
      <c r="D35" s="23">
        <v>0</v>
      </c>
      <c r="E35" s="23">
        <v>0</v>
      </c>
      <c r="F35" s="24">
        <v>0</v>
      </c>
      <c r="G35" s="19"/>
      <c r="H35" s="22">
        <v>0</v>
      </c>
      <c r="I35" s="23">
        <v>0</v>
      </c>
      <c r="J35" s="23">
        <v>0</v>
      </c>
      <c r="K35" s="24">
        <v>0</v>
      </c>
      <c r="L35" s="19"/>
      <c r="M35" s="22">
        <v>0</v>
      </c>
      <c r="N35" s="23">
        <v>0</v>
      </c>
      <c r="O35" s="23">
        <v>0</v>
      </c>
      <c r="P35" s="24">
        <v>0</v>
      </c>
      <c r="Q35" s="19"/>
      <c r="R35" s="22">
        <v>0</v>
      </c>
      <c r="S35" s="23">
        <v>0</v>
      </c>
      <c r="T35" s="23">
        <v>0</v>
      </c>
      <c r="U35" s="24">
        <v>0</v>
      </c>
      <c r="W35" s="40"/>
      <c r="X35" s="31"/>
      <c r="Y35" s="31"/>
      <c r="Z35" s="31"/>
      <c r="AA35" s="31"/>
    </row>
    <row r="36" spans="2:27" ht="11.25" customHeight="1" x14ac:dyDescent="0.15">
      <c r="B36" s="21" t="s">
        <v>21</v>
      </c>
      <c r="C36" s="22">
        <v>0</v>
      </c>
      <c r="D36" s="23">
        <v>0</v>
      </c>
      <c r="E36" s="23">
        <v>0</v>
      </c>
      <c r="F36" s="24">
        <v>0</v>
      </c>
      <c r="G36" s="19"/>
      <c r="H36" s="22">
        <v>0</v>
      </c>
      <c r="I36" s="23">
        <v>0</v>
      </c>
      <c r="J36" s="23">
        <v>0</v>
      </c>
      <c r="K36" s="24">
        <v>0</v>
      </c>
      <c r="L36" s="19"/>
      <c r="M36" s="22">
        <v>0</v>
      </c>
      <c r="N36" s="23">
        <v>0</v>
      </c>
      <c r="O36" s="23">
        <v>0</v>
      </c>
      <c r="P36" s="24">
        <v>0</v>
      </c>
      <c r="Q36" s="19"/>
      <c r="R36" s="22">
        <v>0</v>
      </c>
      <c r="S36" s="23">
        <v>0</v>
      </c>
      <c r="T36" s="23">
        <v>0</v>
      </c>
      <c r="U36" s="24">
        <v>0</v>
      </c>
      <c r="W36" s="40"/>
      <c r="X36" s="31"/>
      <c r="Y36" s="31"/>
      <c r="Z36" s="31"/>
      <c r="AA36" s="31"/>
    </row>
    <row r="37" spans="2:27" ht="11.25" customHeight="1" x14ac:dyDescent="0.15">
      <c r="B37" s="21" t="s">
        <v>22</v>
      </c>
      <c r="C37" s="22">
        <v>0</v>
      </c>
      <c r="D37" s="23">
        <v>0</v>
      </c>
      <c r="E37" s="23">
        <v>0</v>
      </c>
      <c r="F37" s="24">
        <v>0</v>
      </c>
      <c r="G37" s="19"/>
      <c r="H37" s="22">
        <v>0</v>
      </c>
      <c r="I37" s="23">
        <v>0</v>
      </c>
      <c r="J37" s="23">
        <v>0</v>
      </c>
      <c r="K37" s="24">
        <v>0</v>
      </c>
      <c r="L37" s="19"/>
      <c r="M37" s="22">
        <v>0</v>
      </c>
      <c r="N37" s="23">
        <v>0</v>
      </c>
      <c r="O37" s="23">
        <v>0</v>
      </c>
      <c r="P37" s="24">
        <v>0</v>
      </c>
      <c r="Q37" s="19"/>
      <c r="R37" s="22">
        <v>0</v>
      </c>
      <c r="S37" s="23">
        <v>0</v>
      </c>
      <c r="T37" s="23">
        <v>0</v>
      </c>
      <c r="U37" s="24">
        <v>0</v>
      </c>
      <c r="W37" s="40"/>
      <c r="X37" s="31"/>
      <c r="Y37" s="31"/>
      <c r="Z37" s="31"/>
      <c r="AA37" s="31"/>
    </row>
    <row r="38" spans="2:27" ht="15.75" customHeight="1" x14ac:dyDescent="0.15">
      <c r="B38" s="10" t="s">
        <v>23</v>
      </c>
      <c r="C38" s="25">
        <f>SUM(C26:C37)</f>
        <v>20209.3442</v>
      </c>
      <c r="D38" s="26">
        <f>SUM(D26:D37)</f>
        <v>30296.455399999999</v>
      </c>
      <c r="E38" s="26">
        <f>SUM(E26:E37)</f>
        <v>-10087.111199999999</v>
      </c>
      <c r="F38" s="27"/>
      <c r="G38" s="28"/>
      <c r="H38" s="25">
        <f>SUM(H26:H37)</f>
        <v>132839.48550000001</v>
      </c>
      <c r="I38" s="26">
        <f>SUM(I26:I37)</f>
        <v>80955.673699999999</v>
      </c>
      <c r="J38" s="26">
        <f>SUM(J26:J37)</f>
        <v>51883.811800000003</v>
      </c>
      <c r="K38" s="27"/>
      <c r="L38" s="28"/>
      <c r="M38" s="25">
        <f>SUM(M26:M37)</f>
        <v>12160.602200000001</v>
      </c>
      <c r="N38" s="26">
        <f>SUM(N26:N37)</f>
        <v>17278.109800000002</v>
      </c>
      <c r="O38" s="26">
        <f>SUM(O26:O37)</f>
        <v>-5117.5075999999999</v>
      </c>
      <c r="P38" s="27"/>
      <c r="Q38" s="28"/>
      <c r="R38" s="25">
        <f>SUM(R26:R37)</f>
        <v>27170.592400000001</v>
      </c>
      <c r="S38" s="26">
        <f>SUM(S26:S37)</f>
        <v>33347.194799999997</v>
      </c>
      <c r="T38" s="26">
        <f>SUM(T26:T37)</f>
        <v>-6176.6023999999989</v>
      </c>
      <c r="U38" s="27"/>
      <c r="W38" s="29"/>
      <c r="X38" s="30"/>
      <c r="Y38" s="30"/>
      <c r="Z38" s="30"/>
      <c r="AA38" s="30"/>
    </row>
    <row r="39" spans="2:27" ht="11.25" customHeight="1" x14ac:dyDescent="0.15"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</row>
    <row r="40" spans="2:27" ht="12.75" customHeight="1" x14ac:dyDescent="0.2">
      <c r="B40" s="6" t="s">
        <v>24</v>
      </c>
      <c r="C40" s="30"/>
      <c r="D40" s="30"/>
      <c r="E40" s="30"/>
      <c r="F40" s="30"/>
      <c r="G40" s="30"/>
      <c r="H40" s="30"/>
      <c r="I40" s="30"/>
      <c r="J40" s="30"/>
      <c r="K40" s="30"/>
      <c r="L40" s="30"/>
      <c r="P40" s="3"/>
      <c r="Q40" s="2"/>
      <c r="T40" s="7"/>
      <c r="U40" s="31"/>
    </row>
    <row r="41" spans="2:27" ht="5.25" customHeight="1" x14ac:dyDescent="0.15">
      <c r="B41" s="29"/>
      <c r="C41" s="30"/>
      <c r="D41" s="30"/>
      <c r="E41" s="30"/>
      <c r="F41" s="30"/>
      <c r="G41" s="30"/>
      <c r="H41" s="30"/>
      <c r="I41" s="30"/>
      <c r="J41" s="30"/>
      <c r="K41" s="30"/>
      <c r="L41" s="30"/>
      <c r="P41" s="3"/>
      <c r="Q41" s="2"/>
      <c r="R41" s="30"/>
      <c r="T41" s="7"/>
      <c r="U41" s="41"/>
    </row>
    <row r="42" spans="2:27" ht="14.25" customHeight="1" x14ac:dyDescent="0.2">
      <c r="B42" s="8" t="s">
        <v>2</v>
      </c>
      <c r="C42" s="69" t="s">
        <v>60</v>
      </c>
      <c r="D42" s="70" t="s">
        <v>25</v>
      </c>
      <c r="E42" s="70"/>
      <c r="F42" s="71"/>
      <c r="G42" s="9"/>
      <c r="H42" s="69" t="s">
        <v>26</v>
      </c>
      <c r="I42" s="70" t="s">
        <v>25</v>
      </c>
      <c r="J42" s="70"/>
      <c r="K42" s="71"/>
      <c r="L42" s="9"/>
      <c r="M42" s="69" t="s">
        <v>27</v>
      </c>
      <c r="N42" s="70" t="s">
        <v>25</v>
      </c>
      <c r="O42" s="70"/>
      <c r="P42" s="71"/>
      <c r="Q42" s="9"/>
      <c r="R42" s="69" t="s">
        <v>28</v>
      </c>
      <c r="S42" s="70" t="s">
        <v>25</v>
      </c>
      <c r="T42" s="70"/>
      <c r="U42" s="71"/>
      <c r="V42" s="36"/>
    </row>
    <row r="43" spans="2:27" ht="11.25" customHeight="1" x14ac:dyDescent="0.15">
      <c r="B43" s="10"/>
      <c r="C43" s="11" t="s">
        <v>7</v>
      </c>
      <c r="D43" s="12" t="s">
        <v>8</v>
      </c>
      <c r="E43" s="12" t="s">
        <v>9</v>
      </c>
      <c r="F43" s="13" t="s">
        <v>10</v>
      </c>
      <c r="G43" s="14"/>
      <c r="H43" s="11" t="s">
        <v>7</v>
      </c>
      <c r="I43" s="12" t="s">
        <v>8</v>
      </c>
      <c r="J43" s="12" t="s">
        <v>9</v>
      </c>
      <c r="K43" s="13" t="s">
        <v>10</v>
      </c>
      <c r="L43" s="14"/>
      <c r="M43" s="11" t="s">
        <v>7</v>
      </c>
      <c r="N43" s="12" t="s">
        <v>8</v>
      </c>
      <c r="O43" s="12" t="s">
        <v>9</v>
      </c>
      <c r="P43" s="13" t="s">
        <v>10</v>
      </c>
      <c r="Q43" s="14"/>
      <c r="R43" s="11" t="s">
        <v>7</v>
      </c>
      <c r="S43" s="12" t="s">
        <v>8</v>
      </c>
      <c r="T43" s="12" t="s">
        <v>9</v>
      </c>
      <c r="U43" s="13" t="s">
        <v>10</v>
      </c>
      <c r="V43" s="39"/>
    </row>
    <row r="44" spans="2:27" ht="11.25" customHeight="1" x14ac:dyDescent="0.15">
      <c r="B44" s="15" t="s">
        <v>11</v>
      </c>
      <c r="C44" s="16">
        <v>137.48949999999999</v>
      </c>
      <c r="D44" s="17">
        <v>230.97020000000001</v>
      </c>
      <c r="E44" s="23">
        <v>-93.480700000000013</v>
      </c>
      <c r="F44" s="18">
        <v>6500.6009000000004</v>
      </c>
      <c r="G44" s="19"/>
      <c r="H44" s="16">
        <v>185.0095</v>
      </c>
      <c r="I44" s="17">
        <v>225.679</v>
      </c>
      <c r="J44" s="23">
        <v>-40.669499999999999</v>
      </c>
      <c r="K44" s="18">
        <v>12238.739799999999</v>
      </c>
      <c r="L44" s="19"/>
      <c r="M44" s="16">
        <v>251.36490000000001</v>
      </c>
      <c r="N44" s="17">
        <v>307.23719999999997</v>
      </c>
      <c r="O44" s="23">
        <v>-55.872299999999967</v>
      </c>
      <c r="P44" s="18">
        <v>14270.4013</v>
      </c>
      <c r="Q44" s="19"/>
      <c r="R44" s="16">
        <v>988.98739999999998</v>
      </c>
      <c r="S44" s="17">
        <v>995.10950000000003</v>
      </c>
      <c r="T44" s="23">
        <v>-6.1221000000000458</v>
      </c>
      <c r="U44" s="18">
        <v>49180.276899999997</v>
      </c>
      <c r="V44" s="31"/>
    </row>
    <row r="45" spans="2:27" ht="11.25" customHeight="1" x14ac:dyDescent="0.15">
      <c r="B45" s="21" t="s">
        <v>12</v>
      </c>
      <c r="C45" s="22">
        <v>65.079700000000003</v>
      </c>
      <c r="D45" s="23">
        <v>234.59690000000001</v>
      </c>
      <c r="E45" s="23">
        <v>-169.5172</v>
      </c>
      <c r="F45" s="24">
        <v>6478.0627000000004</v>
      </c>
      <c r="G45" s="19"/>
      <c r="H45" s="22">
        <v>536.90639999999996</v>
      </c>
      <c r="I45" s="23">
        <v>248.79130000000001</v>
      </c>
      <c r="J45" s="23">
        <v>288.11509999999998</v>
      </c>
      <c r="K45" s="24">
        <v>13220.0643</v>
      </c>
      <c r="L45" s="19"/>
      <c r="M45" s="22">
        <v>400.29599999999999</v>
      </c>
      <c r="N45" s="23">
        <v>839.8252</v>
      </c>
      <c r="O45" s="23">
        <v>-439.5292</v>
      </c>
      <c r="P45" s="24">
        <v>14370.8159</v>
      </c>
      <c r="Q45" s="19"/>
      <c r="R45" s="22">
        <v>2373.4913999999999</v>
      </c>
      <c r="S45" s="23">
        <v>1192.5112999999999</v>
      </c>
      <c r="T45" s="23">
        <v>1180.9801</v>
      </c>
      <c r="U45" s="24">
        <v>52493.543599999997</v>
      </c>
      <c r="V45" s="31"/>
    </row>
    <row r="46" spans="2:27" ht="11.25" customHeight="1" x14ac:dyDescent="0.15">
      <c r="B46" s="21" t="s">
        <v>13</v>
      </c>
      <c r="C46" s="22">
        <v>238.46729999999999</v>
      </c>
      <c r="D46" s="23">
        <v>175.33369999999999</v>
      </c>
      <c r="E46" s="23">
        <v>63.133600000000001</v>
      </c>
      <c r="F46" s="24">
        <v>7155.5290000000005</v>
      </c>
      <c r="G46" s="19"/>
      <c r="H46" s="22">
        <v>650.37649999999996</v>
      </c>
      <c r="I46" s="23">
        <v>434.3021</v>
      </c>
      <c r="J46" s="23">
        <v>216.07439999999997</v>
      </c>
      <c r="K46" s="24">
        <v>13698.0095</v>
      </c>
      <c r="L46" s="19"/>
      <c r="M46" s="22">
        <v>234.97470000000001</v>
      </c>
      <c r="N46" s="23">
        <v>479.60950000000003</v>
      </c>
      <c r="O46" s="23">
        <v>-244.63480000000001</v>
      </c>
      <c r="P46" s="24">
        <v>14283.1739</v>
      </c>
      <c r="Q46" s="19"/>
      <c r="R46" s="22">
        <v>1208.1374000000001</v>
      </c>
      <c r="S46" s="23">
        <v>1372.6042</v>
      </c>
      <c r="T46" s="23">
        <v>-164.46679999999992</v>
      </c>
      <c r="U46" s="24">
        <v>53828.9948</v>
      </c>
      <c r="V46" s="31"/>
    </row>
    <row r="47" spans="2:27" ht="11.25" customHeight="1" x14ac:dyDescent="0.15">
      <c r="B47" s="21" t="s">
        <v>14</v>
      </c>
      <c r="C47" s="22">
        <v>274.17259999999999</v>
      </c>
      <c r="D47" s="23">
        <v>156.2869</v>
      </c>
      <c r="E47" s="23">
        <v>117.88569999999999</v>
      </c>
      <c r="F47" s="24">
        <v>7424.7102000000004</v>
      </c>
      <c r="G47" s="19"/>
      <c r="H47" s="22">
        <v>839.452</v>
      </c>
      <c r="I47" s="23">
        <v>315.62189999999998</v>
      </c>
      <c r="J47" s="23">
        <v>523.83010000000002</v>
      </c>
      <c r="K47" s="24">
        <v>14924.5478</v>
      </c>
      <c r="L47" s="19"/>
      <c r="M47" s="22">
        <v>227.43469999999999</v>
      </c>
      <c r="N47" s="23">
        <v>245.0949</v>
      </c>
      <c r="O47" s="23">
        <v>-17.660200000000003</v>
      </c>
      <c r="P47" s="24">
        <v>14851.7997</v>
      </c>
      <c r="Q47" s="19"/>
      <c r="R47" s="22">
        <v>1941.0192</v>
      </c>
      <c r="S47" s="23">
        <v>902.74159999999995</v>
      </c>
      <c r="T47" s="23">
        <v>1038.2775999999999</v>
      </c>
      <c r="U47" s="24">
        <v>57554.178</v>
      </c>
      <c r="V47" s="31"/>
    </row>
    <row r="48" spans="2:27" ht="11.25" customHeight="1" x14ac:dyDescent="0.15">
      <c r="B48" s="21" t="s">
        <v>15</v>
      </c>
      <c r="C48" s="22">
        <v>245.1018</v>
      </c>
      <c r="D48" s="23">
        <v>238.9522</v>
      </c>
      <c r="E48" s="23">
        <v>6.1495999999999924</v>
      </c>
      <c r="F48" s="24">
        <v>7516.2021999999997</v>
      </c>
      <c r="G48" s="19"/>
      <c r="H48" s="22">
        <v>242.08529999999999</v>
      </c>
      <c r="I48" s="23">
        <v>988.11130000000003</v>
      </c>
      <c r="J48" s="23">
        <v>-746.02600000000007</v>
      </c>
      <c r="K48" s="24">
        <v>12668.1342</v>
      </c>
      <c r="L48" s="19"/>
      <c r="M48" s="22">
        <v>439.2629</v>
      </c>
      <c r="N48" s="23">
        <v>2490.6505000000002</v>
      </c>
      <c r="O48" s="23">
        <v>-2051.3876</v>
      </c>
      <c r="P48" s="24">
        <v>12284.843800000001</v>
      </c>
      <c r="Q48" s="19"/>
      <c r="R48" s="22">
        <v>1305.5838000000001</v>
      </c>
      <c r="S48" s="23">
        <v>4253.9790000000003</v>
      </c>
      <c r="T48" s="23">
        <v>-2948.3951999999999</v>
      </c>
      <c r="U48" s="24">
        <v>50598.435100000002</v>
      </c>
      <c r="V48" s="31"/>
    </row>
    <row r="49" spans="2:28" ht="11.25" customHeight="1" x14ac:dyDescent="0.15">
      <c r="B49" s="21" t="s">
        <v>16</v>
      </c>
      <c r="C49" s="22">
        <v>145.23079999999999</v>
      </c>
      <c r="D49" s="23">
        <v>285.4966</v>
      </c>
      <c r="E49" s="23">
        <v>-140.26580000000001</v>
      </c>
      <c r="F49" s="24">
        <v>7193.9633999999996</v>
      </c>
      <c r="G49" s="19"/>
      <c r="H49" s="22">
        <v>193.6797</v>
      </c>
      <c r="I49" s="23">
        <v>458.94720000000001</v>
      </c>
      <c r="J49" s="23">
        <v>-265.26750000000004</v>
      </c>
      <c r="K49" s="24">
        <v>12915.138199999999</v>
      </c>
      <c r="L49" s="19"/>
      <c r="M49" s="22">
        <v>207.3142</v>
      </c>
      <c r="N49" s="23">
        <v>250.95259999999999</v>
      </c>
      <c r="O49" s="23">
        <v>-43.63839999999999</v>
      </c>
      <c r="P49" s="24">
        <v>12206.2827</v>
      </c>
      <c r="Q49" s="19"/>
      <c r="R49" s="22">
        <v>570.82399999999996</v>
      </c>
      <c r="S49" s="23">
        <v>1953.4509</v>
      </c>
      <c r="T49" s="23">
        <v>-1382.6269000000002</v>
      </c>
      <c r="U49" s="24">
        <v>50638.853499999997</v>
      </c>
      <c r="V49" s="31"/>
    </row>
    <row r="50" spans="2:28" ht="11.25" customHeight="1" x14ac:dyDescent="0.15">
      <c r="B50" s="21" t="s">
        <v>17</v>
      </c>
      <c r="C50" s="22">
        <v>70.477699999999999</v>
      </c>
      <c r="D50" s="23">
        <v>200.5</v>
      </c>
      <c r="E50" s="23">
        <v>-130.0223</v>
      </c>
      <c r="F50" s="24">
        <v>6944.9309999999996</v>
      </c>
      <c r="G50" s="19"/>
      <c r="H50" s="22">
        <v>188.77459999999999</v>
      </c>
      <c r="I50" s="23">
        <v>282.43540000000002</v>
      </c>
      <c r="J50" s="23">
        <v>-93.660800000000023</v>
      </c>
      <c r="K50" s="24">
        <v>13199.6378</v>
      </c>
      <c r="L50" s="19"/>
      <c r="M50" s="22">
        <v>225.6027</v>
      </c>
      <c r="N50" s="23">
        <v>162.76429999999999</v>
      </c>
      <c r="O50" s="23">
        <v>62.838400000000007</v>
      </c>
      <c r="P50" s="24">
        <v>12848.970799999999</v>
      </c>
      <c r="Q50" s="19"/>
      <c r="R50" s="22">
        <v>871.03570000000002</v>
      </c>
      <c r="S50" s="23">
        <v>895.80870000000004</v>
      </c>
      <c r="T50" s="23">
        <v>-24.773000000000025</v>
      </c>
      <c r="U50" s="24">
        <v>51520.660300000003</v>
      </c>
      <c r="V50" s="31"/>
    </row>
    <row r="51" spans="2:28" ht="11.25" customHeight="1" x14ac:dyDescent="0.15">
      <c r="B51" s="21" t="s">
        <v>18</v>
      </c>
      <c r="C51" s="22">
        <v>40.481000000000002</v>
      </c>
      <c r="D51" s="23">
        <v>151.23079999999999</v>
      </c>
      <c r="E51" s="23">
        <v>-110.74979999999999</v>
      </c>
      <c r="F51" s="24">
        <v>6769.4035999999996</v>
      </c>
      <c r="G51" s="19"/>
      <c r="H51" s="22">
        <v>121.0154</v>
      </c>
      <c r="I51" s="23">
        <v>446.20920000000001</v>
      </c>
      <c r="J51" s="23">
        <v>-325.19380000000001</v>
      </c>
      <c r="K51" s="24">
        <v>12721.520699999999</v>
      </c>
      <c r="L51" s="19"/>
      <c r="M51" s="22">
        <v>198.7253</v>
      </c>
      <c r="N51" s="23">
        <v>220.5669</v>
      </c>
      <c r="O51" s="23">
        <v>-21.8416</v>
      </c>
      <c r="P51" s="24">
        <v>13008.564200000001</v>
      </c>
      <c r="Q51" s="19"/>
      <c r="R51" s="22">
        <v>236.6129</v>
      </c>
      <c r="S51" s="23">
        <v>1709.8547000000001</v>
      </c>
      <c r="T51" s="23">
        <v>-1473.2418</v>
      </c>
      <c r="U51" s="24">
        <v>49107.565799999997</v>
      </c>
      <c r="V51" s="31"/>
    </row>
    <row r="52" spans="2:28" ht="11.25" customHeight="1" x14ac:dyDescent="0.15">
      <c r="B52" s="21" t="s">
        <v>19</v>
      </c>
      <c r="C52" s="22">
        <v>89.867999999999995</v>
      </c>
      <c r="D52" s="23">
        <v>127.6353</v>
      </c>
      <c r="E52" s="23">
        <v>-37.767300000000006</v>
      </c>
      <c r="F52" s="24">
        <v>7059.9148999999998</v>
      </c>
      <c r="G52" s="19"/>
      <c r="H52" s="22">
        <v>272.23489999999998</v>
      </c>
      <c r="I52" s="23">
        <v>291.63690000000003</v>
      </c>
      <c r="J52" s="23">
        <v>-19.402000000000044</v>
      </c>
      <c r="K52" s="24">
        <v>12774.8025</v>
      </c>
      <c r="L52" s="19"/>
      <c r="M52" s="22">
        <v>376.65649999999999</v>
      </c>
      <c r="N52" s="23">
        <v>528.52589999999998</v>
      </c>
      <c r="O52" s="23">
        <v>-151.86939999999998</v>
      </c>
      <c r="P52" s="24">
        <v>13320.3001</v>
      </c>
      <c r="Q52" s="19"/>
      <c r="R52" s="22">
        <v>565.05939999999998</v>
      </c>
      <c r="S52" s="23">
        <v>742.79930000000002</v>
      </c>
      <c r="T52" s="23">
        <v>-177.73990000000003</v>
      </c>
      <c r="U52" s="24">
        <v>49964.700400000002</v>
      </c>
      <c r="V52" s="31"/>
    </row>
    <row r="53" spans="2:28" ht="11.25" customHeight="1" x14ac:dyDescent="0.15">
      <c r="B53" s="21" t="s">
        <v>20</v>
      </c>
      <c r="C53" s="22">
        <v>0</v>
      </c>
      <c r="D53" s="23">
        <v>0</v>
      </c>
      <c r="E53" s="23">
        <v>0</v>
      </c>
      <c r="F53" s="24">
        <v>0</v>
      </c>
      <c r="G53" s="19"/>
      <c r="H53" s="22">
        <v>0</v>
      </c>
      <c r="I53" s="23">
        <v>0</v>
      </c>
      <c r="J53" s="23">
        <v>0</v>
      </c>
      <c r="K53" s="24">
        <v>0</v>
      </c>
      <c r="L53" s="19"/>
      <c r="M53" s="22">
        <v>0</v>
      </c>
      <c r="N53" s="23">
        <v>0</v>
      </c>
      <c r="O53" s="23">
        <v>0</v>
      </c>
      <c r="P53" s="24">
        <v>0</v>
      </c>
      <c r="Q53" s="19"/>
      <c r="R53" s="22">
        <v>0</v>
      </c>
      <c r="S53" s="23">
        <v>0</v>
      </c>
      <c r="T53" s="23">
        <v>0</v>
      </c>
      <c r="U53" s="24">
        <v>0</v>
      </c>
      <c r="V53" s="31"/>
    </row>
    <row r="54" spans="2:28" ht="11.25" customHeight="1" x14ac:dyDescent="0.15">
      <c r="B54" s="21" t="s">
        <v>21</v>
      </c>
      <c r="C54" s="22">
        <v>0</v>
      </c>
      <c r="D54" s="23">
        <v>0</v>
      </c>
      <c r="E54" s="23">
        <v>0</v>
      </c>
      <c r="F54" s="24">
        <v>0</v>
      </c>
      <c r="G54" s="19"/>
      <c r="H54" s="22">
        <v>0</v>
      </c>
      <c r="I54" s="23">
        <v>0</v>
      </c>
      <c r="J54" s="23">
        <v>0</v>
      </c>
      <c r="K54" s="24">
        <v>0</v>
      </c>
      <c r="L54" s="19"/>
      <c r="M54" s="22">
        <v>0</v>
      </c>
      <c r="N54" s="23">
        <v>0</v>
      </c>
      <c r="O54" s="23">
        <v>0</v>
      </c>
      <c r="P54" s="24">
        <v>0</v>
      </c>
      <c r="Q54" s="19"/>
      <c r="R54" s="22">
        <v>0</v>
      </c>
      <c r="S54" s="23">
        <v>0</v>
      </c>
      <c r="T54" s="23">
        <v>0</v>
      </c>
      <c r="U54" s="24">
        <v>0</v>
      </c>
      <c r="V54" s="31"/>
    </row>
    <row r="55" spans="2:28" ht="11.25" customHeight="1" x14ac:dyDescent="0.15">
      <c r="B55" s="21" t="s">
        <v>22</v>
      </c>
      <c r="C55" s="22">
        <v>0</v>
      </c>
      <c r="D55" s="23">
        <v>0</v>
      </c>
      <c r="E55" s="23">
        <v>0</v>
      </c>
      <c r="F55" s="24">
        <v>0</v>
      </c>
      <c r="G55" s="19"/>
      <c r="H55" s="22">
        <v>0</v>
      </c>
      <c r="I55" s="23">
        <v>0</v>
      </c>
      <c r="J55" s="23">
        <v>0</v>
      </c>
      <c r="K55" s="24">
        <v>0</v>
      </c>
      <c r="L55" s="19"/>
      <c r="M55" s="22">
        <v>0</v>
      </c>
      <c r="N55" s="23">
        <v>0</v>
      </c>
      <c r="O55" s="23">
        <v>0</v>
      </c>
      <c r="P55" s="24">
        <v>0</v>
      </c>
      <c r="Q55" s="19"/>
      <c r="R55" s="22">
        <v>0</v>
      </c>
      <c r="S55" s="23">
        <v>0</v>
      </c>
      <c r="T55" s="23">
        <v>0</v>
      </c>
      <c r="U55" s="24">
        <v>0</v>
      </c>
      <c r="V55" s="31"/>
    </row>
    <row r="56" spans="2:28" ht="15" customHeight="1" x14ac:dyDescent="0.15">
      <c r="B56" s="10" t="s">
        <v>23</v>
      </c>
      <c r="C56" s="25">
        <f>SUM(C44:C55)</f>
        <v>1306.3683999999998</v>
      </c>
      <c r="D56" s="26">
        <f>SUM(D44:D55)</f>
        <v>1801.0025999999998</v>
      </c>
      <c r="E56" s="26">
        <f>SUM(E44:E55)</f>
        <v>-494.63420000000008</v>
      </c>
      <c r="F56" s="27"/>
      <c r="G56" s="28"/>
      <c r="H56" s="25">
        <f>SUM(H44:H55)</f>
        <v>3229.5342999999998</v>
      </c>
      <c r="I56" s="26">
        <f>SUM(I44:I55)</f>
        <v>3691.7342999999996</v>
      </c>
      <c r="J56" s="26">
        <f>SUM(J44:J55)</f>
        <v>-462.20000000000016</v>
      </c>
      <c r="K56" s="27"/>
      <c r="L56" s="28"/>
      <c r="M56" s="25">
        <f>SUM(M44:M55)</f>
        <v>2561.6318999999999</v>
      </c>
      <c r="N56" s="26">
        <f>SUM(N44:N55)</f>
        <v>5525.226999999999</v>
      </c>
      <c r="O56" s="26">
        <f>SUM(O44:O55)</f>
        <v>-2963.5951</v>
      </c>
      <c r="P56" s="27"/>
      <c r="Q56" s="28"/>
      <c r="R56" s="25">
        <f>SUM(R44:R55)</f>
        <v>10060.751200000001</v>
      </c>
      <c r="S56" s="26">
        <f>SUM(S44:S55)</f>
        <v>14018.859199999999</v>
      </c>
      <c r="T56" s="26">
        <f>SUM(T44:T55)</f>
        <v>-3958.1080000000006</v>
      </c>
      <c r="U56" s="27"/>
      <c r="V56" s="30"/>
    </row>
    <row r="57" spans="2:28" ht="15.75" customHeight="1" x14ac:dyDescent="0.15">
      <c r="B57" s="3"/>
      <c r="C57" s="3"/>
      <c r="D57" s="3"/>
      <c r="E57" s="3"/>
      <c r="F57" s="3"/>
      <c r="H57" s="3"/>
      <c r="I57" s="3"/>
      <c r="J57" s="3"/>
      <c r="K57" s="3"/>
      <c r="M57" s="3"/>
      <c r="N57" s="3"/>
      <c r="O57" s="3"/>
      <c r="P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</row>
    <row r="58" spans="2:28" ht="12.75" customHeight="1" x14ac:dyDescent="0.2">
      <c r="B58" s="6" t="s">
        <v>31</v>
      </c>
      <c r="D58" s="4"/>
      <c r="G58" s="1"/>
      <c r="H58" s="6" t="s">
        <v>36</v>
      </c>
      <c r="I58" s="33"/>
      <c r="J58" s="1"/>
      <c r="K58" s="1"/>
      <c r="L58" s="1"/>
      <c r="M58" s="6" t="s">
        <v>37</v>
      </c>
    </row>
    <row r="59" spans="2:28" ht="5.25" customHeight="1" x14ac:dyDescent="0.15">
      <c r="B59" s="1"/>
      <c r="G59" s="1"/>
      <c r="H59" s="1"/>
      <c r="I59" s="29"/>
      <c r="J59" s="1"/>
      <c r="K59" s="1"/>
      <c r="L59" s="1"/>
    </row>
    <row r="60" spans="2:28" ht="14.25" customHeight="1" x14ac:dyDescent="0.2">
      <c r="B60" s="8" t="s">
        <v>2</v>
      </c>
      <c r="C60" s="69" t="s">
        <v>35</v>
      </c>
      <c r="D60" s="70" t="s">
        <v>25</v>
      </c>
      <c r="E60" s="70"/>
      <c r="F60" s="71"/>
      <c r="H60" s="69" t="s">
        <v>38</v>
      </c>
      <c r="I60" s="70" t="s">
        <v>25</v>
      </c>
      <c r="J60" s="70"/>
      <c r="K60" s="71"/>
      <c r="L60" s="38"/>
      <c r="M60" s="69" t="s">
        <v>39</v>
      </c>
      <c r="N60" s="70" t="s">
        <v>25</v>
      </c>
      <c r="O60" s="70"/>
      <c r="P60" s="71"/>
      <c r="Q60" s="9"/>
      <c r="R60" s="69" t="s">
        <v>40</v>
      </c>
      <c r="S60" s="70" t="s">
        <v>25</v>
      </c>
      <c r="T60" s="70"/>
      <c r="U60" s="71"/>
    </row>
    <row r="61" spans="2:28" ht="11.25" customHeight="1" x14ac:dyDescent="0.15">
      <c r="B61" s="10"/>
      <c r="C61" s="11" t="s">
        <v>7</v>
      </c>
      <c r="D61" s="12" t="s">
        <v>8</v>
      </c>
      <c r="E61" s="12" t="s">
        <v>9</v>
      </c>
      <c r="F61" s="13" t="s">
        <v>10</v>
      </c>
      <c r="H61" s="11" t="s">
        <v>7</v>
      </c>
      <c r="I61" s="12" t="s">
        <v>8</v>
      </c>
      <c r="J61" s="12" t="s">
        <v>9</v>
      </c>
      <c r="K61" s="13" t="s">
        <v>10</v>
      </c>
      <c r="L61" s="38"/>
      <c r="M61" s="11" t="s">
        <v>7</v>
      </c>
      <c r="N61" s="12" t="s">
        <v>8</v>
      </c>
      <c r="O61" s="12" t="s">
        <v>9</v>
      </c>
      <c r="P61" s="13" t="s">
        <v>10</v>
      </c>
      <c r="Q61" s="14">
        <v>40179</v>
      </c>
      <c r="R61" s="11" t="s">
        <v>7</v>
      </c>
      <c r="S61" s="12" t="s">
        <v>8</v>
      </c>
      <c r="T61" s="12" t="s">
        <v>9</v>
      </c>
      <c r="U61" s="13" t="s">
        <v>10</v>
      </c>
    </row>
    <row r="62" spans="2:28" ht="11.25" customHeight="1" x14ac:dyDescent="0.15">
      <c r="B62" s="15" t="s">
        <v>11</v>
      </c>
      <c r="C62" s="16">
        <v>2718.0286999999998</v>
      </c>
      <c r="D62" s="17">
        <v>1654.1039000000001</v>
      </c>
      <c r="E62" s="17">
        <v>1063.9247999999998</v>
      </c>
      <c r="F62" s="18">
        <v>90783.775899999993</v>
      </c>
      <c r="H62" s="16">
        <v>4193.9991</v>
      </c>
      <c r="I62" s="17">
        <v>2599.6457</v>
      </c>
      <c r="J62" s="17">
        <v>1594.3534</v>
      </c>
      <c r="K62" s="18">
        <v>141124.8652</v>
      </c>
      <c r="L62" s="38"/>
      <c r="M62" s="42">
        <f>+C8+H8+M8+R8+C26+H26+M26+R26+C44+H44+M44+R44+C62+H62</f>
        <v>29613.3956</v>
      </c>
      <c r="N62" s="43">
        <f>+D8+I8+N8+S8+D26+I26+N26+S26+D44+I44+N44+S44+D62+I62</f>
        <v>27618.325700000001</v>
      </c>
      <c r="O62" s="43">
        <f>+E8+J8+O8+T8+E26+J26+O26+T26+E44+J44+O44+T44+E62+J62</f>
        <v>1995.0698999999997</v>
      </c>
      <c r="P62" s="44">
        <f>+F8+K8+P8+U8+F26+K26+P26+U26+F44+K44+P44+U44+F62+K62</f>
        <v>2452312.0471999994</v>
      </c>
      <c r="Q62" s="19"/>
      <c r="R62" s="16">
        <v>7620.8191999999999</v>
      </c>
      <c r="S62" s="17">
        <v>7412.1498000000001</v>
      </c>
      <c r="T62" s="17">
        <v>208.66939999999977</v>
      </c>
      <c r="U62" s="18">
        <v>408591.29509999999</v>
      </c>
    </row>
    <row r="63" spans="2:28" ht="11.25" customHeight="1" x14ac:dyDescent="0.15">
      <c r="B63" s="21" t="s">
        <v>12</v>
      </c>
      <c r="C63" s="22">
        <v>4140.0012999999999</v>
      </c>
      <c r="D63" s="23">
        <v>1994.8915</v>
      </c>
      <c r="E63" s="23">
        <v>2145.1098000000002</v>
      </c>
      <c r="F63" s="24">
        <v>94921.617899999997</v>
      </c>
      <c r="H63" s="22">
        <v>5849.2987999999996</v>
      </c>
      <c r="I63" s="23">
        <v>2830.3211999999999</v>
      </c>
      <c r="J63" s="23">
        <v>3018.9775999999997</v>
      </c>
      <c r="K63" s="24">
        <v>151931.41930000001</v>
      </c>
      <c r="L63" s="38"/>
      <c r="M63" s="42">
        <f t="shared" ref="M63:P63" si="0">+C9+H9+M9+R9+C27+H27+M27+R27+C45+H45+M45+R45+C63+H63</f>
        <v>41553.613099999995</v>
      </c>
      <c r="N63" s="43">
        <f t="shared" si="0"/>
        <v>38051.662100000001</v>
      </c>
      <c r="O63" s="43">
        <f t="shared" si="0"/>
        <v>3501.9509999999991</v>
      </c>
      <c r="P63" s="44">
        <f t="shared" si="0"/>
        <v>2567605.8171000006</v>
      </c>
      <c r="Q63" s="19"/>
      <c r="R63" s="22">
        <v>9581.8572999999997</v>
      </c>
      <c r="S63" s="23">
        <v>9677.9035999999996</v>
      </c>
      <c r="T63" s="23">
        <v>-96.046299999999974</v>
      </c>
      <c r="U63" s="24">
        <v>427861.18170000002</v>
      </c>
    </row>
    <row r="64" spans="2:28" ht="11.25" customHeight="1" x14ac:dyDescent="0.15">
      <c r="B64" s="21" t="s">
        <v>13</v>
      </c>
      <c r="C64" s="22">
        <v>2072.2851999999998</v>
      </c>
      <c r="D64" s="23">
        <v>4226.5391</v>
      </c>
      <c r="E64" s="23">
        <v>-2154.2539000000002</v>
      </c>
      <c r="F64" s="24">
        <v>92900.398300000001</v>
      </c>
      <c r="H64" s="22">
        <v>5372.31</v>
      </c>
      <c r="I64" s="23">
        <v>3587.0437999999999</v>
      </c>
      <c r="J64" s="23">
        <v>1785.2662000000005</v>
      </c>
      <c r="K64" s="24">
        <v>158481.3811</v>
      </c>
      <c r="L64" s="38"/>
      <c r="M64" s="42">
        <f t="shared" ref="M64:P64" si="1">+C10+H10+M10+R10+C28+H28+M28+R28+C46+H46+M46+R46+C64+H64</f>
        <v>38207.360099999991</v>
      </c>
      <c r="N64" s="43">
        <f t="shared" si="1"/>
        <v>42029.187200000008</v>
      </c>
      <c r="O64" s="43">
        <f>+E10+J10+O10+T10+E28+J28+O28+T28+E46+J46+O46+T46+E64+J64</f>
        <v>-3821.8271</v>
      </c>
      <c r="P64" s="44">
        <f t="shared" si="1"/>
        <v>2595062.5669</v>
      </c>
      <c r="Q64" s="19"/>
      <c r="R64" s="22">
        <v>8854.7122999999992</v>
      </c>
      <c r="S64" s="23">
        <v>7838.7646999999997</v>
      </c>
      <c r="T64" s="23">
        <v>1015.9475999999995</v>
      </c>
      <c r="U64" s="24">
        <v>434555.07500000001</v>
      </c>
    </row>
    <row r="65" spans="2:21" ht="11.25" customHeight="1" x14ac:dyDescent="0.15">
      <c r="B65" s="21" t="s">
        <v>14</v>
      </c>
      <c r="C65" s="22">
        <v>1958.4896000000001</v>
      </c>
      <c r="D65" s="23">
        <v>1834.4432999999999</v>
      </c>
      <c r="E65" s="23">
        <v>124.0463000000002</v>
      </c>
      <c r="F65" s="24">
        <v>96895.642900000006</v>
      </c>
      <c r="H65" s="22">
        <v>4564.8289999999997</v>
      </c>
      <c r="I65" s="23">
        <v>3938.6215000000002</v>
      </c>
      <c r="J65" s="23">
        <v>626.20749999999953</v>
      </c>
      <c r="K65" s="24">
        <v>165909.7787</v>
      </c>
      <c r="L65" s="38"/>
      <c r="M65" s="42">
        <f t="shared" ref="M65:P65" si="2">+C11+H11+M11+R11+C29+H29+M29+R29+C47+H47+M47+R47+C65+H65</f>
        <v>62927.108899999999</v>
      </c>
      <c r="N65" s="43">
        <f t="shared" si="2"/>
        <v>54562.496200000001</v>
      </c>
      <c r="O65" s="43">
        <f t="shared" si="2"/>
        <v>8364.6126999999979</v>
      </c>
      <c r="P65" s="44">
        <f t="shared" si="2"/>
        <v>2770677.3920999994</v>
      </c>
      <c r="Q65" s="19"/>
      <c r="R65" s="22">
        <v>32511.009900000001</v>
      </c>
      <c r="S65" s="23">
        <v>6788.6547</v>
      </c>
      <c r="T65" s="23">
        <v>25722.355200000002</v>
      </c>
      <c r="U65" s="24">
        <v>490738.62040000001</v>
      </c>
    </row>
    <row r="66" spans="2:21" ht="11.25" customHeight="1" x14ac:dyDescent="0.15">
      <c r="B66" s="21" t="s">
        <v>15</v>
      </c>
      <c r="C66" s="22">
        <v>1459.0410999999999</v>
      </c>
      <c r="D66" s="23">
        <v>4789.6167999999998</v>
      </c>
      <c r="E66" s="23">
        <v>-3330.5756999999999</v>
      </c>
      <c r="F66" s="24">
        <v>90738.247600000002</v>
      </c>
      <c r="H66" s="22">
        <v>6006.1680999999999</v>
      </c>
      <c r="I66" s="23">
        <v>6085.3077000000003</v>
      </c>
      <c r="J66" s="23">
        <v>-79.139600000000428</v>
      </c>
      <c r="K66" s="24">
        <v>157632.81580000001</v>
      </c>
      <c r="L66" s="38"/>
      <c r="M66" s="42">
        <f t="shared" ref="M66:P66" si="3">+C12+H12+M12+R12+C30+H30+M30+R30+C48+H48+M48+R48+C66+H66</f>
        <v>67234.562699999995</v>
      </c>
      <c r="N66" s="43">
        <f t="shared" si="3"/>
        <v>62839.5357</v>
      </c>
      <c r="O66" s="43">
        <f>+E12+J12+O12+T12+E30+J30+O30+T30+E48+J48+O48+T48+E66+J66</f>
        <v>4395.0270000000037</v>
      </c>
      <c r="P66" s="44">
        <f t="shared" si="3"/>
        <v>2626284.1860000002</v>
      </c>
      <c r="Q66" s="19"/>
      <c r="R66" s="22">
        <v>10306.6314</v>
      </c>
      <c r="S66" s="23">
        <v>8888.3989999999994</v>
      </c>
      <c r="T66" s="23">
        <v>1418.2324000000008</v>
      </c>
      <c r="U66" s="24">
        <v>461771.61430000002</v>
      </c>
    </row>
    <row r="67" spans="2:21" ht="11.25" customHeight="1" x14ac:dyDescent="0.15">
      <c r="B67" s="21" t="s">
        <v>16</v>
      </c>
      <c r="C67" s="22">
        <v>1928.9531999999999</v>
      </c>
      <c r="D67" s="23">
        <v>1665.2045000000001</v>
      </c>
      <c r="E67" s="23">
        <v>263.74869999999987</v>
      </c>
      <c r="F67" s="24">
        <v>93243.167300000001</v>
      </c>
      <c r="H67" s="22">
        <v>4363.1341000000002</v>
      </c>
      <c r="I67" s="23">
        <v>3979.0563000000002</v>
      </c>
      <c r="J67" s="23">
        <v>384.07780000000002</v>
      </c>
      <c r="K67" s="24">
        <v>162989.83300000001</v>
      </c>
      <c r="L67" s="38"/>
      <c r="M67" s="42">
        <f t="shared" ref="M67:P67" si="4">+C13+H13+M13+R13+C31+H31+M31+R31+C49+H49+M49+R49+C67+H67</f>
        <v>47259.738800000014</v>
      </c>
      <c r="N67" s="43">
        <f t="shared" si="4"/>
        <v>39503.851500000004</v>
      </c>
      <c r="O67" s="43">
        <f t="shared" si="4"/>
        <v>7755.8873000000021</v>
      </c>
      <c r="P67" s="44">
        <f t="shared" si="4"/>
        <v>2753695.3607999994</v>
      </c>
      <c r="Q67" s="19"/>
      <c r="R67" s="22">
        <v>11475.671399999999</v>
      </c>
      <c r="S67" s="23">
        <v>8091.4057000000003</v>
      </c>
      <c r="T67" s="23">
        <v>3384.265699999999</v>
      </c>
      <c r="U67" s="24">
        <v>485974.54960000003</v>
      </c>
    </row>
    <row r="68" spans="2:21" ht="11.25" customHeight="1" x14ac:dyDescent="0.15">
      <c r="B68" s="21" t="s">
        <v>17</v>
      </c>
      <c r="C68" s="22">
        <v>1996.461</v>
      </c>
      <c r="D68" s="23">
        <v>1437.6543999999999</v>
      </c>
      <c r="E68" s="23">
        <v>558.80660000000012</v>
      </c>
      <c r="F68" s="24">
        <v>96048.2932</v>
      </c>
      <c r="H68" s="22">
        <v>5150.1475</v>
      </c>
      <c r="I68" s="23">
        <v>2723.2361999999998</v>
      </c>
      <c r="J68" s="23">
        <v>2426.9113000000002</v>
      </c>
      <c r="K68" s="24">
        <v>173775.84719999999</v>
      </c>
      <c r="L68" s="38"/>
      <c r="M68" s="42">
        <f t="shared" ref="M68:P68" si="5">+C14+H14+M14+R14+C32+H32+M32+R32+C50+H50+M50+R50+C68+H68</f>
        <v>31624.007199999996</v>
      </c>
      <c r="N68" s="43">
        <f t="shared" si="5"/>
        <v>25492.822899999999</v>
      </c>
      <c r="O68" s="43">
        <f t="shared" si="5"/>
        <v>6131.1843000000008</v>
      </c>
      <c r="P68" s="44">
        <f t="shared" si="5"/>
        <v>2831079.2318000002</v>
      </c>
      <c r="Q68" s="19"/>
      <c r="R68" s="22">
        <v>10674.458000000001</v>
      </c>
      <c r="S68" s="23">
        <v>6473.9768999999997</v>
      </c>
      <c r="T68" s="23">
        <v>4200.4811000000009</v>
      </c>
      <c r="U68" s="24">
        <v>502836.49579999998</v>
      </c>
    </row>
    <row r="69" spans="2:21" ht="11.25" customHeight="1" x14ac:dyDescent="0.15">
      <c r="B69" s="21" t="s">
        <v>18</v>
      </c>
      <c r="C69" s="22">
        <v>836.87040000000002</v>
      </c>
      <c r="D69" s="23">
        <v>1968.9141</v>
      </c>
      <c r="E69" s="23">
        <v>-1132.0436999999999</v>
      </c>
      <c r="F69" s="24">
        <v>92490.329599999997</v>
      </c>
      <c r="H69" s="22">
        <v>8022.9255999999996</v>
      </c>
      <c r="I69" s="23">
        <v>4316.6068999999998</v>
      </c>
      <c r="J69" s="23">
        <v>3706.3186999999998</v>
      </c>
      <c r="K69" s="24">
        <v>179828.16769999999</v>
      </c>
      <c r="L69" s="38"/>
      <c r="M69" s="42">
        <f t="shared" ref="M69:P69" si="6">+C15+H15+M15+R15+C33+H33+M33+R33+C51+H51+M51+R51+C69+H69</f>
        <v>26802.040299999997</v>
      </c>
      <c r="N69" s="43">
        <f t="shared" si="6"/>
        <v>36336.275100000006</v>
      </c>
      <c r="O69" s="43">
        <f t="shared" si="6"/>
        <v>-9534.2348000000002</v>
      </c>
      <c r="P69" s="44">
        <f t="shared" si="6"/>
        <v>2796147.8171999999</v>
      </c>
      <c r="Q69" s="19"/>
      <c r="R69" s="22">
        <v>7462.6630999999998</v>
      </c>
      <c r="S69" s="23">
        <v>8999.5329999999994</v>
      </c>
      <c r="T69" s="23">
        <v>-1536.8698999999997</v>
      </c>
      <c r="U69" s="24">
        <v>496120.13640000002</v>
      </c>
    </row>
    <row r="70" spans="2:21" ht="11.25" customHeight="1" x14ac:dyDescent="0.15">
      <c r="B70" s="21" t="s">
        <v>19</v>
      </c>
      <c r="C70" s="22">
        <v>1414.8624</v>
      </c>
      <c r="D70" s="23">
        <v>2070.7982999999999</v>
      </c>
      <c r="E70" s="23">
        <v>-655.93589999999995</v>
      </c>
      <c r="F70" s="24">
        <v>92787.774399999995</v>
      </c>
      <c r="H70" s="22">
        <v>4955.6045999999997</v>
      </c>
      <c r="I70" s="23">
        <v>6643.9475000000002</v>
      </c>
      <c r="J70" s="23">
        <v>-1688.3429000000006</v>
      </c>
      <c r="K70" s="24">
        <v>177872.98499999999</v>
      </c>
      <c r="L70" s="38"/>
      <c r="M70" s="42">
        <f t="shared" ref="M70:P70" si="7">+C16+H16+M16+R16+C34+H34+M34+R34+C52+H52+M52+R52+C70+H70</f>
        <v>34149.501599999996</v>
      </c>
      <c r="N70" s="43">
        <f t="shared" si="7"/>
        <v>36645.0553</v>
      </c>
      <c r="O70" s="43">
        <f t="shared" si="7"/>
        <v>-2495.5537000000004</v>
      </c>
      <c r="P70" s="44">
        <f t="shared" si="7"/>
        <v>2847779.3306000009</v>
      </c>
      <c r="Q70" s="19"/>
      <c r="R70" s="22">
        <v>10139.1093</v>
      </c>
      <c r="S70" s="23">
        <v>7792.9629000000004</v>
      </c>
      <c r="T70" s="23">
        <v>2346.1463999999996</v>
      </c>
      <c r="U70" s="24">
        <v>510555.85950000002</v>
      </c>
    </row>
    <row r="71" spans="2:21" ht="11.25" customHeight="1" x14ac:dyDescent="0.15">
      <c r="B71" s="21" t="s">
        <v>20</v>
      </c>
      <c r="C71" s="22">
        <v>0</v>
      </c>
      <c r="D71" s="23">
        <v>0</v>
      </c>
      <c r="E71" s="23">
        <v>0</v>
      </c>
      <c r="F71" s="24">
        <v>0</v>
      </c>
      <c r="H71" s="22">
        <v>0</v>
      </c>
      <c r="I71" s="23">
        <v>0</v>
      </c>
      <c r="J71" s="23">
        <v>0</v>
      </c>
      <c r="K71" s="24">
        <v>0</v>
      </c>
      <c r="L71" s="38"/>
      <c r="M71" s="42">
        <f t="shared" ref="M71:O71" si="8">+C17+H17+M17+R17+C35+H35+M35+R35+C53+H53+M53+R53+C71+H71</f>
        <v>0</v>
      </c>
      <c r="N71" s="43">
        <f t="shared" si="8"/>
        <v>0</v>
      </c>
      <c r="O71" s="43">
        <f t="shared" si="8"/>
        <v>0</v>
      </c>
      <c r="P71" s="44">
        <f>+F17+K17+P17+U17+F35+K35+P35+U35+F53+K53+P53+U53+F71+K71</f>
        <v>0</v>
      </c>
      <c r="Q71" s="19"/>
      <c r="R71" s="22">
        <v>0</v>
      </c>
      <c r="S71" s="23">
        <v>0</v>
      </c>
      <c r="T71" s="23">
        <v>0</v>
      </c>
      <c r="U71" s="24">
        <v>0</v>
      </c>
    </row>
    <row r="72" spans="2:21" ht="11.25" customHeight="1" x14ac:dyDescent="0.15">
      <c r="B72" s="21" t="s">
        <v>21</v>
      </c>
      <c r="C72" s="22">
        <v>0</v>
      </c>
      <c r="D72" s="23">
        <v>0</v>
      </c>
      <c r="E72" s="23">
        <v>0</v>
      </c>
      <c r="F72" s="24">
        <v>0</v>
      </c>
      <c r="H72" s="22">
        <v>0</v>
      </c>
      <c r="I72" s="23">
        <v>0</v>
      </c>
      <c r="J72" s="23">
        <v>0</v>
      </c>
      <c r="K72" s="24">
        <v>0</v>
      </c>
      <c r="L72" s="38"/>
      <c r="M72" s="42">
        <f t="shared" ref="M72:P72" si="9">+C18+H18+M18+R18+C36+H36+M36+R36+C54+H54+M54+R54+C72+H72</f>
        <v>0</v>
      </c>
      <c r="N72" s="43">
        <f t="shared" si="9"/>
        <v>0</v>
      </c>
      <c r="O72" s="43">
        <f t="shared" si="9"/>
        <v>0</v>
      </c>
      <c r="P72" s="44">
        <f t="shared" si="9"/>
        <v>0</v>
      </c>
      <c r="Q72" s="19"/>
      <c r="R72" s="22">
        <v>0</v>
      </c>
      <c r="S72" s="23">
        <v>0</v>
      </c>
      <c r="T72" s="23">
        <v>0</v>
      </c>
      <c r="U72" s="24">
        <v>0</v>
      </c>
    </row>
    <row r="73" spans="2:21" ht="11.25" customHeight="1" x14ac:dyDescent="0.15">
      <c r="B73" s="21" t="s">
        <v>22</v>
      </c>
      <c r="C73" s="22">
        <v>0</v>
      </c>
      <c r="D73" s="23">
        <v>0</v>
      </c>
      <c r="E73" s="23">
        <v>0</v>
      </c>
      <c r="F73" s="24">
        <v>0</v>
      </c>
      <c r="H73" s="22">
        <v>0</v>
      </c>
      <c r="I73" s="23">
        <v>0</v>
      </c>
      <c r="J73" s="23">
        <v>0</v>
      </c>
      <c r="K73" s="24">
        <v>0</v>
      </c>
      <c r="L73" s="38"/>
      <c r="M73" s="42">
        <f>+C19+H19+M19+R19+C37+H37+M37+R37+C55+H55+M55+R55+C73+H73</f>
        <v>0</v>
      </c>
      <c r="N73" s="43">
        <f>+D19+I19+N19+S19+D37+I37+N37+S37+D55+I55+N55+S55+D73+I73</f>
        <v>0</v>
      </c>
      <c r="O73" s="43">
        <f>+E19+J19+O19+T19+E37+J37+O37+T37+E55+J55+O55+T55+E73+J73</f>
        <v>0</v>
      </c>
      <c r="P73" s="44">
        <f>+F19+K19+P19+U19+F37+K37+P37+U37+F55+K55+P55+U55+F73+K73</f>
        <v>0</v>
      </c>
      <c r="Q73" s="19"/>
      <c r="R73" s="22">
        <v>0</v>
      </c>
      <c r="S73" s="23">
        <v>0</v>
      </c>
      <c r="T73" s="23">
        <v>0</v>
      </c>
      <c r="U73" s="24">
        <v>0</v>
      </c>
    </row>
    <row r="74" spans="2:21" ht="15.75" customHeight="1" x14ac:dyDescent="0.15">
      <c r="B74" s="10" t="s">
        <v>23</v>
      </c>
      <c r="C74" s="25">
        <f>SUM(C62:C73)</f>
        <v>18524.992899999997</v>
      </c>
      <c r="D74" s="26">
        <f>SUM(D62:D73)</f>
        <v>21642.165899999996</v>
      </c>
      <c r="E74" s="26">
        <f>SUM(E62:E73)</f>
        <v>-3117.1730000000002</v>
      </c>
      <c r="F74" s="27"/>
      <c r="H74" s="25">
        <f>SUM(H62:H73)</f>
        <v>48478.416799999999</v>
      </c>
      <c r="I74" s="26">
        <f>SUM(I62:I73)</f>
        <v>36703.786800000002</v>
      </c>
      <c r="J74" s="26">
        <f>SUM(J62:J73)</f>
        <v>11774.629999999997</v>
      </c>
      <c r="K74" s="27"/>
      <c r="L74" s="38"/>
      <c r="M74" s="25">
        <f>SUM(M62:M73)</f>
        <v>379371.32829999999</v>
      </c>
      <c r="N74" s="26">
        <f>SUM(N62:N73)</f>
        <v>363079.21170000004</v>
      </c>
      <c r="O74" s="26">
        <f>SUM(O62:O73)</f>
        <v>16292.116600000005</v>
      </c>
      <c r="P74" s="27"/>
      <c r="Q74" s="28"/>
      <c r="R74" s="25">
        <f>SUM(R62:R73)</f>
        <v>108626.9319</v>
      </c>
      <c r="S74" s="26">
        <f>SUM(S62:S73)</f>
        <v>71963.7503</v>
      </c>
      <c r="T74" s="26">
        <f>SUM(T62:T73)</f>
        <v>36663.181600000004</v>
      </c>
      <c r="U74" s="27"/>
    </row>
    <row r="75" spans="2:21" ht="11.25" customHeight="1" x14ac:dyDescent="0.15">
      <c r="B75" s="45" t="s">
        <v>59</v>
      </c>
    </row>
    <row r="77" spans="2:21" ht="11.25" customHeight="1" x14ac:dyDescent="0.2">
      <c r="B77" s="6" t="s">
        <v>58</v>
      </c>
    </row>
    <row r="79" spans="2:21" ht="12.75" customHeight="1" x14ac:dyDescent="0.2">
      <c r="B79" s="59" t="s">
        <v>41</v>
      </c>
      <c r="C79" s="52"/>
      <c r="D79" s="52"/>
      <c r="E79" s="52"/>
      <c r="F79" s="60" t="s">
        <v>42</v>
      </c>
      <c r="G79" s="52"/>
      <c r="H79" s="52"/>
      <c r="I79" s="52"/>
      <c r="J79" s="53"/>
    </row>
    <row r="80" spans="2:21" ht="4.5" customHeight="1" x14ac:dyDescent="0.2">
      <c r="B80" s="47"/>
      <c r="C80" s="54"/>
      <c r="D80" s="54"/>
      <c r="E80" s="54"/>
      <c r="F80" s="61"/>
      <c r="G80" s="54"/>
      <c r="H80" s="54"/>
      <c r="I80" s="54"/>
      <c r="J80" s="55"/>
    </row>
    <row r="81" spans="2:10" ht="11.25" customHeight="1" x14ac:dyDescent="0.2">
      <c r="B81" s="46" t="s">
        <v>1</v>
      </c>
      <c r="C81" s="52"/>
      <c r="D81" s="52"/>
      <c r="E81" s="52"/>
      <c r="F81" s="62"/>
      <c r="G81" s="52"/>
      <c r="H81" s="52"/>
      <c r="I81" s="52"/>
      <c r="J81" s="53"/>
    </row>
    <row r="82" spans="2:10" ht="13.5" customHeight="1" x14ac:dyDescent="0.2">
      <c r="B82" s="48" t="s">
        <v>3</v>
      </c>
      <c r="C82" s="54"/>
      <c r="D82" s="54"/>
      <c r="E82" s="54"/>
      <c r="F82" s="63" t="s">
        <v>3</v>
      </c>
      <c r="G82" s="54"/>
      <c r="H82" s="54"/>
      <c r="I82" s="54"/>
      <c r="J82" s="55"/>
    </row>
    <row r="83" spans="2:10" ht="13.5" customHeight="1" x14ac:dyDescent="0.2">
      <c r="B83" s="48" t="s">
        <v>4</v>
      </c>
      <c r="C83" s="54"/>
      <c r="D83" s="54"/>
      <c r="E83" s="54"/>
      <c r="F83" s="63" t="s">
        <v>55</v>
      </c>
      <c r="G83" s="54"/>
      <c r="H83" s="54"/>
      <c r="I83" s="54"/>
      <c r="J83" s="55"/>
    </row>
    <row r="84" spans="2:10" ht="13.5" customHeight="1" x14ac:dyDescent="0.2">
      <c r="B84" s="67" t="s">
        <v>62</v>
      </c>
      <c r="C84" s="54"/>
      <c r="D84" s="54"/>
      <c r="E84" s="54"/>
      <c r="F84" s="68" t="s">
        <v>62</v>
      </c>
      <c r="G84" s="54"/>
      <c r="H84" s="54"/>
      <c r="I84" s="54"/>
      <c r="J84" s="55"/>
    </row>
    <row r="85" spans="2:10" ht="13.5" customHeight="1" x14ac:dyDescent="0.2">
      <c r="B85" s="48" t="s">
        <v>5</v>
      </c>
      <c r="C85" s="54"/>
      <c r="D85" s="54"/>
      <c r="E85" s="54"/>
      <c r="F85" s="68" t="s">
        <v>63</v>
      </c>
      <c r="G85" s="54"/>
      <c r="H85" s="54"/>
      <c r="I85" s="54"/>
      <c r="J85" s="55"/>
    </row>
    <row r="86" spans="2:10" ht="13.5" customHeight="1" x14ac:dyDescent="0.2">
      <c r="B86" s="49" t="s">
        <v>6</v>
      </c>
      <c r="C86" s="56"/>
      <c r="D86" s="56"/>
      <c r="E86" s="56"/>
      <c r="F86" s="64" t="s">
        <v>43</v>
      </c>
      <c r="G86" s="56"/>
      <c r="H86" s="56"/>
      <c r="I86" s="56"/>
      <c r="J86" s="57"/>
    </row>
    <row r="87" spans="2:10" ht="5.25" customHeight="1" x14ac:dyDescent="0.2">
      <c r="B87" s="48"/>
      <c r="C87" s="54"/>
      <c r="D87" s="54"/>
      <c r="E87" s="54"/>
      <c r="F87" s="63"/>
      <c r="G87" s="54"/>
      <c r="H87" s="54"/>
      <c r="I87" s="54"/>
      <c r="J87" s="55"/>
    </row>
    <row r="88" spans="2:10" ht="11.25" customHeight="1" x14ac:dyDescent="0.2">
      <c r="B88" s="46" t="s">
        <v>29</v>
      </c>
      <c r="C88" s="52"/>
      <c r="D88" s="52"/>
      <c r="E88" s="52"/>
      <c r="F88" s="65"/>
      <c r="G88" s="52"/>
      <c r="H88" s="52"/>
      <c r="I88" s="52"/>
      <c r="J88" s="53"/>
    </row>
    <row r="89" spans="2:10" ht="12.75" customHeight="1" x14ac:dyDescent="0.2">
      <c r="B89" s="48" t="s">
        <v>32</v>
      </c>
      <c r="C89" s="54"/>
      <c r="D89" s="54"/>
      <c r="E89" s="54"/>
      <c r="F89" s="63" t="s">
        <v>44</v>
      </c>
      <c r="G89" s="54"/>
      <c r="H89" s="54"/>
      <c r="I89" s="54"/>
      <c r="J89" s="55"/>
    </row>
    <row r="90" spans="2:10" ht="12.75" customHeight="1" x14ac:dyDescent="0.2">
      <c r="B90" s="49" t="s">
        <v>51</v>
      </c>
      <c r="C90" s="56"/>
      <c r="D90" s="56"/>
      <c r="E90" s="56"/>
      <c r="F90" s="64" t="s">
        <v>45</v>
      </c>
      <c r="G90" s="56"/>
      <c r="H90" s="56"/>
      <c r="I90" s="56"/>
      <c r="J90" s="57"/>
    </row>
    <row r="91" spans="2:10" ht="5.25" customHeight="1" x14ac:dyDescent="0.2">
      <c r="B91" s="48"/>
      <c r="C91" s="54"/>
      <c r="D91" s="54"/>
      <c r="E91" s="54"/>
      <c r="F91" s="63"/>
      <c r="G91" s="54"/>
      <c r="H91" s="54"/>
      <c r="I91" s="54"/>
      <c r="J91" s="55"/>
    </row>
    <row r="92" spans="2:10" ht="11.25" customHeight="1" x14ac:dyDescent="0.2">
      <c r="B92" s="46" t="s">
        <v>30</v>
      </c>
      <c r="C92" s="52"/>
      <c r="D92" s="52"/>
      <c r="E92" s="52"/>
      <c r="F92" s="65"/>
      <c r="G92" s="52"/>
      <c r="H92" s="52"/>
      <c r="I92" s="52"/>
      <c r="J92" s="53"/>
    </row>
    <row r="93" spans="2:10" ht="12.75" customHeight="1" x14ac:dyDescent="0.2">
      <c r="B93" s="49" t="s">
        <v>34</v>
      </c>
      <c r="C93" s="56"/>
      <c r="D93" s="56"/>
      <c r="E93" s="56"/>
      <c r="F93" s="64" t="s">
        <v>46</v>
      </c>
      <c r="G93" s="56"/>
      <c r="H93" s="56"/>
      <c r="I93" s="56"/>
      <c r="J93" s="57"/>
    </row>
    <row r="94" spans="2:10" ht="5.25" customHeight="1" x14ac:dyDescent="0.2">
      <c r="B94" s="48"/>
      <c r="C94" s="54"/>
      <c r="D94" s="54"/>
      <c r="E94" s="54"/>
      <c r="F94" s="63"/>
      <c r="G94" s="54"/>
      <c r="H94" s="54"/>
      <c r="I94" s="54"/>
      <c r="J94" s="55"/>
    </row>
    <row r="95" spans="2:10" ht="11.25" customHeight="1" x14ac:dyDescent="0.2">
      <c r="B95" s="46" t="s">
        <v>24</v>
      </c>
      <c r="C95" s="52"/>
      <c r="D95" s="52"/>
      <c r="E95" s="52"/>
      <c r="F95" s="65"/>
      <c r="G95" s="52"/>
      <c r="H95" s="52"/>
      <c r="I95" s="52"/>
      <c r="J95" s="53"/>
    </row>
    <row r="96" spans="2:10" ht="12.75" customHeight="1" x14ac:dyDescent="0.2">
      <c r="B96" s="48" t="s">
        <v>25</v>
      </c>
      <c r="C96" s="54"/>
      <c r="D96" s="54"/>
      <c r="E96" s="54"/>
      <c r="F96" s="63" t="s">
        <v>25</v>
      </c>
      <c r="G96" s="54"/>
      <c r="H96" s="54"/>
      <c r="I96" s="54"/>
      <c r="J96" s="55"/>
    </row>
    <row r="97" spans="2:10" ht="12.75" customHeight="1" x14ac:dyDescent="0.2">
      <c r="B97" s="48" t="s">
        <v>26</v>
      </c>
      <c r="C97" s="54"/>
      <c r="D97" s="54"/>
      <c r="E97" s="54"/>
      <c r="F97" s="63" t="s">
        <v>26</v>
      </c>
      <c r="G97" s="54"/>
      <c r="H97" s="54"/>
      <c r="I97" s="54"/>
      <c r="J97" s="55"/>
    </row>
    <row r="98" spans="2:10" ht="12.75" customHeight="1" x14ac:dyDescent="0.2">
      <c r="B98" s="48" t="s">
        <v>27</v>
      </c>
      <c r="C98" s="54"/>
      <c r="D98" s="54"/>
      <c r="E98" s="54"/>
      <c r="F98" s="63" t="s">
        <v>27</v>
      </c>
      <c r="G98" s="54"/>
      <c r="H98" s="54"/>
      <c r="I98" s="54"/>
      <c r="J98" s="55"/>
    </row>
    <row r="99" spans="2:10" ht="12.75" customHeight="1" x14ac:dyDescent="0.2">
      <c r="B99" s="49" t="s">
        <v>52</v>
      </c>
      <c r="C99" s="56"/>
      <c r="D99" s="56"/>
      <c r="E99" s="56"/>
      <c r="F99" s="64" t="s">
        <v>47</v>
      </c>
      <c r="G99" s="56"/>
      <c r="H99" s="56"/>
      <c r="I99" s="56"/>
      <c r="J99" s="57"/>
    </row>
    <row r="100" spans="2:10" ht="4.5" customHeight="1" x14ac:dyDescent="0.2">
      <c r="B100" s="48"/>
      <c r="C100" s="54"/>
      <c r="D100" s="54"/>
      <c r="E100" s="54"/>
      <c r="F100" s="63"/>
      <c r="G100" s="54"/>
      <c r="H100" s="54"/>
      <c r="I100" s="54"/>
      <c r="J100" s="55"/>
    </row>
    <row r="101" spans="2:10" ht="11.25" customHeight="1" x14ac:dyDescent="0.2">
      <c r="B101" s="46" t="s">
        <v>31</v>
      </c>
      <c r="C101" s="52"/>
      <c r="D101" s="52"/>
      <c r="E101" s="52"/>
      <c r="F101" s="65"/>
      <c r="G101" s="52"/>
      <c r="H101" s="52"/>
      <c r="I101" s="52"/>
      <c r="J101" s="53"/>
    </row>
    <row r="102" spans="2:10" ht="12.75" customHeight="1" x14ac:dyDescent="0.2">
      <c r="B102" s="49" t="s">
        <v>48</v>
      </c>
      <c r="C102" s="56"/>
      <c r="D102" s="56"/>
      <c r="E102" s="56"/>
      <c r="F102" s="64" t="s">
        <v>48</v>
      </c>
      <c r="G102" s="56"/>
      <c r="H102" s="56"/>
      <c r="I102" s="56"/>
      <c r="J102" s="57"/>
    </row>
    <row r="103" spans="2:10" ht="4.5" customHeight="1" x14ac:dyDescent="0.2">
      <c r="B103" s="48"/>
      <c r="C103" s="54"/>
      <c r="D103" s="54"/>
      <c r="E103" s="54"/>
      <c r="F103" s="63"/>
      <c r="G103" s="54"/>
      <c r="H103" s="54"/>
      <c r="I103" s="54"/>
      <c r="J103" s="55"/>
    </row>
    <row r="104" spans="2:10" ht="11.25" customHeight="1" x14ac:dyDescent="0.2">
      <c r="B104" s="46" t="s">
        <v>36</v>
      </c>
      <c r="C104" s="52"/>
      <c r="D104" s="52"/>
      <c r="E104" s="52"/>
      <c r="F104" s="65"/>
      <c r="G104" s="52"/>
      <c r="H104" s="52"/>
      <c r="I104" s="52"/>
      <c r="J104" s="53"/>
    </row>
    <row r="105" spans="2:10" ht="12.75" customHeight="1" x14ac:dyDescent="0.2">
      <c r="B105" s="49" t="s">
        <v>38</v>
      </c>
      <c r="C105" s="56"/>
      <c r="D105" s="56"/>
      <c r="E105" s="56"/>
      <c r="F105" s="64" t="s">
        <v>49</v>
      </c>
      <c r="G105" s="56"/>
      <c r="H105" s="56"/>
      <c r="I105" s="56"/>
      <c r="J105" s="57"/>
    </row>
    <row r="106" spans="2:10" ht="4.5" customHeight="1" x14ac:dyDescent="0.2">
      <c r="B106" s="48"/>
      <c r="C106" s="54"/>
      <c r="D106" s="54"/>
      <c r="E106" s="54"/>
      <c r="F106" s="63"/>
      <c r="G106" s="54"/>
      <c r="H106" s="54"/>
      <c r="I106" s="54"/>
      <c r="J106" s="55"/>
    </row>
    <row r="107" spans="2:10" ht="12.75" customHeight="1" x14ac:dyDescent="0.2">
      <c r="B107" s="50" t="s">
        <v>53</v>
      </c>
      <c r="C107" s="52"/>
      <c r="D107" s="52"/>
      <c r="E107" s="52"/>
      <c r="F107" s="65" t="s">
        <v>50</v>
      </c>
      <c r="G107" s="52"/>
      <c r="H107" s="52"/>
      <c r="I107" s="52"/>
      <c r="J107" s="53"/>
    </row>
    <row r="108" spans="2:10" ht="12" customHeight="1" x14ac:dyDescent="0.15">
      <c r="B108" s="51" t="s">
        <v>54</v>
      </c>
      <c r="C108" s="52"/>
      <c r="D108" s="52"/>
      <c r="E108" s="52"/>
      <c r="F108" s="51" t="s">
        <v>56</v>
      </c>
      <c r="G108" s="52"/>
      <c r="H108" s="52"/>
      <c r="I108" s="52"/>
      <c r="J108" s="53"/>
    </row>
    <row r="109" spans="2:10" ht="11.25" customHeight="1" x14ac:dyDescent="0.15">
      <c r="B109" s="58"/>
      <c r="C109" s="56"/>
      <c r="D109" s="56"/>
      <c r="E109" s="56"/>
      <c r="F109" s="66" t="s">
        <v>57</v>
      </c>
      <c r="G109" s="56"/>
      <c r="H109" s="56"/>
      <c r="I109" s="56"/>
      <c r="J109" s="57"/>
    </row>
  </sheetData>
  <mergeCells count="16">
    <mergeCell ref="R6:U6"/>
    <mergeCell ref="M24:P24"/>
    <mergeCell ref="C6:F6"/>
    <mergeCell ref="H6:K6"/>
    <mergeCell ref="M6:P6"/>
    <mergeCell ref="C60:F60"/>
    <mergeCell ref="M60:P60"/>
    <mergeCell ref="R60:U60"/>
    <mergeCell ref="R24:U24"/>
    <mergeCell ref="C42:F42"/>
    <mergeCell ref="H60:K60"/>
    <mergeCell ref="H42:K42"/>
    <mergeCell ref="M42:P42"/>
    <mergeCell ref="R42:U42"/>
    <mergeCell ref="C24:F24"/>
    <mergeCell ref="H24:K24"/>
  </mergeCells>
  <phoneticPr fontId="1" type="noConversion"/>
  <conditionalFormatting sqref="F69:F74 U67:U74 R41 C40:L41 V44:V56 X26:AA38 C69:D74 N23:Q23 C21:N21 Q67:S74 M74:N74 P74 Q62:Q66">
    <cfRule type="cellIs" dxfId="47" priority="92" stopIfTrue="1" operator="lessThan">
      <formula>0</formula>
    </cfRule>
  </conditionalFormatting>
  <conditionalFormatting sqref="U66 R66:S66">
    <cfRule type="cellIs" dxfId="46" priority="71" stopIfTrue="1" operator="lessThan">
      <formula>0</formula>
    </cfRule>
  </conditionalFormatting>
  <conditionalFormatting sqref="U66 R66:S66">
    <cfRule type="cellIs" dxfId="45" priority="70" stopIfTrue="1" operator="lessThan">
      <formula>0</formula>
    </cfRule>
  </conditionalFormatting>
  <conditionalFormatting sqref="U66 R66:S66">
    <cfRule type="cellIs" dxfId="44" priority="69" stopIfTrue="1" operator="lessThan">
      <formula>0</formula>
    </cfRule>
  </conditionalFormatting>
  <conditionalFormatting sqref="U66 R66:S66">
    <cfRule type="cellIs" dxfId="43" priority="68" stopIfTrue="1" operator="lessThan">
      <formula>0</formula>
    </cfRule>
  </conditionalFormatting>
  <conditionalFormatting sqref="U66 R66:S66">
    <cfRule type="cellIs" dxfId="42" priority="67" stopIfTrue="1" operator="lessThan">
      <formula>0</formula>
    </cfRule>
  </conditionalFormatting>
  <conditionalFormatting sqref="U66 R66:S66">
    <cfRule type="cellIs" dxfId="41" priority="66" stopIfTrue="1" operator="lessThan">
      <formula>0</formula>
    </cfRule>
  </conditionalFormatting>
  <conditionalFormatting sqref="U62:U65 R62:S65">
    <cfRule type="cellIs" dxfId="40" priority="65" stopIfTrue="1" operator="lessThan">
      <formula>0</formula>
    </cfRule>
  </conditionalFormatting>
  <conditionalFormatting sqref="K69:K74 H69:I74">
    <cfRule type="cellIs" dxfId="39" priority="55" stopIfTrue="1" operator="lessThan">
      <formula>0</formula>
    </cfRule>
  </conditionalFormatting>
  <conditionalFormatting sqref="C13:D14 F13:I14 K13:N14 P13:S14 U13:U14">
    <cfRule type="cellIs" dxfId="38" priority="46" stopIfTrue="1" operator="lessThan">
      <formula>0</formula>
    </cfRule>
  </conditionalFormatting>
  <conditionalFormatting sqref="C12:D12 F12:I12 K12:N12 P12:S12 U12">
    <cfRule type="cellIs" dxfId="37" priority="45" stopIfTrue="1" operator="lessThan">
      <formula>0</formula>
    </cfRule>
  </conditionalFormatting>
  <conditionalFormatting sqref="K12:N12 P12:S12 C12:D12 F12:I12 U12">
    <cfRule type="cellIs" dxfId="36" priority="44" stopIfTrue="1" operator="lessThan">
      <formula>0</formula>
    </cfRule>
  </conditionalFormatting>
  <conditionalFormatting sqref="K12:N12 P12:S12 C12:D12 F12:I12 U12">
    <cfRule type="cellIs" dxfId="35" priority="43" stopIfTrue="1" operator="lessThan">
      <formula>0</formula>
    </cfRule>
  </conditionalFormatting>
  <conditionalFormatting sqref="C12:D12 F12:I12 K12:N12 P12:S12 U12">
    <cfRule type="cellIs" dxfId="34" priority="42" stopIfTrue="1" operator="lessThan">
      <formula>0</formula>
    </cfRule>
  </conditionalFormatting>
  <conditionalFormatting sqref="C12:D12 F12:I12 K12:N12 P12:S12 U12">
    <cfRule type="cellIs" dxfId="33" priority="41" stopIfTrue="1" operator="lessThan">
      <formula>0</formula>
    </cfRule>
  </conditionalFormatting>
  <conditionalFormatting sqref="C12:D12 F12:I12 K12:N12 P12:S12 U12">
    <cfRule type="cellIs" dxfId="32" priority="40" stopIfTrue="1" operator="lessThan">
      <formula>0</formula>
    </cfRule>
  </conditionalFormatting>
  <conditionalFormatting sqref="C8:D11 F8:I11 K8:N11 P8:S11 U8:U11">
    <cfRule type="cellIs" dxfId="31" priority="39" stopIfTrue="1" operator="lessThan">
      <formula>0</formula>
    </cfRule>
  </conditionalFormatting>
  <conditionalFormatting sqref="C31:D32 F31:I32 K31:N32 P31:S32 U31:U32">
    <cfRule type="cellIs" dxfId="30" priority="38" stopIfTrue="1" operator="lessThan">
      <formula>0</formula>
    </cfRule>
  </conditionalFormatting>
  <conditionalFormatting sqref="C30:D30 F30:I30 K30:N30 P30:S30 U30">
    <cfRule type="cellIs" dxfId="29" priority="37" stopIfTrue="1" operator="lessThan">
      <formula>0</formula>
    </cfRule>
  </conditionalFormatting>
  <conditionalFormatting sqref="K30:N30 P30:S30 C30:D30 F30:I30 U30">
    <cfRule type="cellIs" dxfId="28" priority="36" stopIfTrue="1" operator="lessThan">
      <formula>0</formula>
    </cfRule>
  </conditionalFormatting>
  <conditionalFormatting sqref="K30:N30 P30:S30 C30:D30 F30:I30 U30">
    <cfRule type="cellIs" dxfId="27" priority="35" stopIfTrue="1" operator="lessThan">
      <formula>0</formula>
    </cfRule>
  </conditionalFormatting>
  <conditionalFormatting sqref="C30:D30 F30:I30 K30:N30 P30:S30 U30">
    <cfRule type="cellIs" dxfId="26" priority="34" stopIfTrue="1" operator="lessThan">
      <formula>0</formula>
    </cfRule>
  </conditionalFormatting>
  <conditionalFormatting sqref="C30:D30 F30:I30 K30:N30 P30:S30 U30">
    <cfRule type="cellIs" dxfId="25" priority="33" stopIfTrue="1" operator="lessThan">
      <formula>0</formula>
    </cfRule>
  </conditionalFormatting>
  <conditionalFormatting sqref="C30:D30 F30:I30 K30:N30 P30:S30 U30">
    <cfRule type="cellIs" dxfId="24" priority="32" stopIfTrue="1" operator="lessThan">
      <formula>0</formula>
    </cfRule>
  </conditionalFormatting>
  <conditionalFormatting sqref="C26:D29 F26:I29 K26:N29 P26:S29 U26:U29">
    <cfRule type="cellIs" dxfId="23" priority="31" stopIfTrue="1" operator="lessThan">
      <formula>0</formula>
    </cfRule>
  </conditionalFormatting>
  <conditionalFormatting sqref="U49:U50 F49:I50 K49:N50 P49:S50 C49:D50">
    <cfRule type="cellIs" dxfId="22" priority="23" stopIfTrue="1" operator="lessThan">
      <formula>0</formula>
    </cfRule>
  </conditionalFormatting>
  <conditionalFormatting sqref="U48 P48:S48 C48:D48 F48:I48 K48:N48">
    <cfRule type="cellIs" dxfId="21" priority="22" stopIfTrue="1" operator="lessThan">
      <formula>0</formula>
    </cfRule>
  </conditionalFormatting>
  <conditionalFormatting sqref="U48 C48:D48 F48:I48 K48:N48 P48:S48">
    <cfRule type="cellIs" dxfId="20" priority="21" stopIfTrue="1" operator="lessThan">
      <formula>0</formula>
    </cfRule>
  </conditionalFormatting>
  <conditionalFormatting sqref="U48 C48:D48 F48:I48 K48:N48 P48:S48">
    <cfRule type="cellIs" dxfId="19" priority="20" stopIfTrue="1" operator="lessThan">
      <formula>0</formula>
    </cfRule>
  </conditionalFormatting>
  <conditionalFormatting sqref="U48 F48:I48 K48:N48 P48:S48 C48:D48">
    <cfRule type="cellIs" dxfId="18" priority="19" stopIfTrue="1" operator="lessThan">
      <formula>0</formula>
    </cfRule>
  </conditionalFormatting>
  <conditionalFormatting sqref="U48 F48:I48 K48:N48 P48:S48 C48:D48">
    <cfRule type="cellIs" dxfId="17" priority="18" stopIfTrue="1" operator="lessThan">
      <formula>0</formula>
    </cfRule>
  </conditionalFormatting>
  <conditionalFormatting sqref="U44:U47 F44:I47 C44:D47 K44:N47 P44:S47">
    <cfRule type="cellIs" dxfId="16" priority="17" stopIfTrue="1" operator="lessThan">
      <formula>0</formula>
    </cfRule>
  </conditionalFormatting>
  <conditionalFormatting sqref="F67:F68 C67:D68">
    <cfRule type="cellIs" dxfId="15" priority="16" stopIfTrue="1" operator="lessThan">
      <formula>0</formula>
    </cfRule>
  </conditionalFormatting>
  <conditionalFormatting sqref="F66 C66:D66">
    <cfRule type="cellIs" dxfId="14" priority="15" stopIfTrue="1" operator="lessThan">
      <formula>0</formula>
    </cfRule>
  </conditionalFormatting>
  <conditionalFormatting sqref="F66 C66:D66">
    <cfRule type="cellIs" dxfId="13" priority="14" stopIfTrue="1" operator="lessThan">
      <formula>0</formula>
    </cfRule>
  </conditionalFormatting>
  <conditionalFormatting sqref="F66 C66:D66">
    <cfRule type="cellIs" dxfId="12" priority="13" stopIfTrue="1" operator="lessThan">
      <formula>0</formula>
    </cfRule>
  </conditionalFormatting>
  <conditionalFormatting sqref="F66 C66:D66">
    <cfRule type="cellIs" dxfId="11" priority="12" stopIfTrue="1" operator="lessThan">
      <formula>0</formula>
    </cfRule>
  </conditionalFormatting>
  <conditionalFormatting sqref="F66 C66:D66">
    <cfRule type="cellIs" dxfId="10" priority="11" stopIfTrue="1" operator="lessThan">
      <formula>0</formula>
    </cfRule>
  </conditionalFormatting>
  <conditionalFormatting sqref="F66 C66:D66">
    <cfRule type="cellIs" dxfId="9" priority="10" stopIfTrue="1" operator="lessThan">
      <formula>0</formula>
    </cfRule>
  </conditionalFormatting>
  <conditionalFormatting sqref="F62:F65 C62:D65">
    <cfRule type="cellIs" dxfId="8" priority="9" stopIfTrue="1" operator="lessThan">
      <formula>0</formula>
    </cfRule>
  </conditionalFormatting>
  <conditionalFormatting sqref="K67:K68 H67:I68">
    <cfRule type="cellIs" dxfId="7" priority="8" stopIfTrue="1" operator="lessThan">
      <formula>0</formula>
    </cfRule>
  </conditionalFormatting>
  <conditionalFormatting sqref="K66 H66:I66">
    <cfRule type="cellIs" dxfId="6" priority="7" stopIfTrue="1" operator="lessThan">
      <formula>0</formula>
    </cfRule>
  </conditionalFormatting>
  <conditionalFormatting sqref="K66 H66:I66">
    <cfRule type="cellIs" dxfId="5" priority="6" stopIfTrue="1" operator="lessThan">
      <formula>0</formula>
    </cfRule>
  </conditionalFormatting>
  <conditionalFormatting sqref="K66 H66:I66">
    <cfRule type="cellIs" dxfId="4" priority="5" stopIfTrue="1" operator="lessThan">
      <formula>0</formula>
    </cfRule>
  </conditionalFormatting>
  <conditionalFormatting sqref="K66 H66:I66">
    <cfRule type="cellIs" dxfId="3" priority="4" stopIfTrue="1" operator="lessThan">
      <formula>0</formula>
    </cfRule>
  </conditionalFormatting>
  <conditionalFormatting sqref="K66 H66:I66">
    <cfRule type="cellIs" dxfId="2" priority="3" stopIfTrue="1" operator="lessThan">
      <formula>0</formula>
    </cfRule>
  </conditionalFormatting>
  <conditionalFormatting sqref="K66 H66:I66">
    <cfRule type="cellIs" dxfId="1" priority="2" stopIfTrue="1" operator="lessThan">
      <formula>0</formula>
    </cfRule>
  </conditionalFormatting>
  <conditionalFormatting sqref="K62:K65 H62:I65">
    <cfRule type="cellIs" dxfId="0" priority="1" stopIfTrue="1" operator="lessThan">
      <formula>0</formula>
    </cfRule>
  </conditionalFormatting>
  <pageMargins left="0.98425196850393704" right="0.31496062992125984" top="0.78740157480314965" bottom="0.59055118110236227" header="0.19685039370078741" footer="0.23622047244094491"/>
  <pageSetup paperSize="9" scale="53" orientation="landscape" r:id="rId1"/>
  <headerFooter alignWithMargins="0">
    <oddHeader>&amp;C&amp;G</oddHeader>
  </headerFooter>
  <rowBreaks count="1" manualBreakCount="1">
    <brk id="76" max="22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</vt:i4>
      </vt:variant>
      <vt:variant>
        <vt:lpstr>Namngivna områden</vt:lpstr>
      </vt:variant>
      <vt:variant>
        <vt:i4>1</vt:i4>
      </vt:variant>
    </vt:vector>
  </HeadingPairs>
  <TitlesOfParts>
    <vt:vector size="2" baseType="lpstr">
      <vt:lpstr>Aktiefonder 2019</vt:lpstr>
      <vt:lpstr>'Aktiefonder 2019'!Utskriftsområde</vt:lpstr>
    </vt:vector>
  </TitlesOfParts>
  <Company>DGC Systems AB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fonfrehar</dc:creator>
  <cp:lastModifiedBy>Fredrik Hård</cp:lastModifiedBy>
  <cp:lastPrinted>2018-08-13T13:45:25Z</cp:lastPrinted>
  <dcterms:created xsi:type="dcterms:W3CDTF">2010-02-10T19:23:47Z</dcterms:created>
  <dcterms:modified xsi:type="dcterms:W3CDTF">2019-10-09T10:12:08Z</dcterms:modified>
</cp:coreProperties>
</file>