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DIGITALA kanaler\Webbplats statistik\Månadsstat\"/>
    </mc:Choice>
  </mc:AlternateContent>
  <bookViews>
    <workbookView xWindow="0" yWindow="0" windowWidth="25200" windowHeight="11985"/>
  </bookViews>
  <sheets>
    <sheet name="Aktiefonder 2019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2019'!#REF!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2019'!$A$1:$W$113</definedName>
  </definedNames>
  <calcPr calcId="152511"/>
</workbook>
</file>

<file path=xl/calcChain.xml><?xml version="1.0" encoding="utf-8"?>
<calcChain xmlns="http://schemas.openxmlformats.org/spreadsheetml/2006/main">
  <c r="P71" i="1" l="1"/>
  <c r="O64" i="1"/>
  <c r="P73" i="1"/>
  <c r="T74" i="1" l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T20" i="1"/>
  <c r="J20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20" i="1"/>
  <c r="H20" i="1"/>
  <c r="I20" i="1"/>
  <c r="M20" i="1"/>
  <c r="R20" i="1"/>
  <c r="S20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  <c r="O20" i="1"/>
  <c r="E20" i="1"/>
  <c r="D20" i="1"/>
  <c r="N20" i="1"/>
</calcChain>
</file>

<file path=xl/sharedStrings.xml><?xml version="1.0" encoding="utf-8"?>
<sst xmlns="http://schemas.openxmlformats.org/spreadsheetml/2006/main" count="204" uniqueCount="65">
  <si>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</si>
  <si>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</si>
  <si>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</si>
  <si>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</si>
  <si>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</si>
  <si>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</si>
  <si>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</si>
  <si>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</si>
  <si>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</si>
  <si>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</si>
  <si>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</si>
  <si>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</si>
  <si>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</si>
  <si>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</si>
  <si>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</si>
  <si>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</si>
  <si>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</si>
  <si>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</si>
  <si>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</si>
  <si>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</si>
  <si>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</si>
  <si>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</si>
  <si>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</si>
  <si>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</si>
  <si>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</si>
  <si>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</si>
  <si>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</si>
  <si>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</si>
  <si>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</si>
  <si>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</si>
  <si>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</si>
  <si>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</si>
  <si>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</si>
  <si>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</si>
  <si>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</si>
  <si>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</si>
  <si>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</si>
  <si>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</si>
  <si>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</si>
  <si>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</si>
  <si>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</si>
  <si>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</si>
  <si>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</si>
  <si>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</si>
  <si>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</si>
  <si>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</si>
  <si>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</si>
  <si>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</si>
  <si>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</si>
  <si>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</si>
  <si>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</si>
  <si>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</si>
  <si>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</si>
  <si>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</si>
  <si>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</si>
  <si>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</si>
  <si>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</si>
  <si>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</si>
  <si>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DEFINITIONER: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</si>
  <si>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</si>
  <si>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</si>
  <si>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</si>
  <si>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</si>
  <si>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</si>
  <si>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NYSPARANDE OCH FONDFÖRMÖGENHET I AKTIEFONDER EFTER PLACERINGSINRIKTNING 2019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</si>
</sst>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/>
  </cellStyles>
  <dxfs count="4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indexed="22"/>
  </sheetPr>
  <dimension ref="B1:AB109"/>
  <sheetViews>
    <sheetView tabSelected="1" zoomScale="80" zoomScaleNormal="80" zoomScalePageLayoutView="90" workbookViewId="0">
      <selection activeCell="O2" sqref="O2"/>
    </sheetView>
  </sheetViews>
  <sheetFormatPr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64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69" t="s">
        <v>3</v>
      </c>
      <c r="D6" s="70"/>
      <c r="E6" s="70"/>
      <c r="F6" s="71"/>
      <c r="G6" s="9"/>
      <c r="H6" s="69" t="s">
        <v>4</v>
      </c>
      <c r="I6" s="70" t="s">
        <v>4</v>
      </c>
      <c r="J6" s="70"/>
      <c r="K6" s="71"/>
      <c r="L6" s="9"/>
      <c r="M6" s="69" t="s">
        <v>62</v>
      </c>
      <c r="N6" s="70" t="s">
        <v>5</v>
      </c>
      <c r="O6" s="70"/>
      <c r="P6" s="71"/>
      <c r="Q6" s="9"/>
      <c r="R6" s="69" t="s">
        <v>5</v>
      </c>
      <c r="S6" s="70" t="s">
        <v>5</v>
      </c>
      <c r="T6" s="70"/>
      <c r="U6" s="71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10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6966.3428000000004</v>
      </c>
      <c r="D8" s="17">
        <v>8884.0848999999998</v>
      </c>
      <c r="E8" s="23">
        <v>-1917.7420999999995</v>
      </c>
      <c r="F8" s="18">
        <v>594349.42509999999</v>
      </c>
      <c r="G8" s="19"/>
      <c r="H8" s="16">
        <v>1139.0456999999999</v>
      </c>
      <c r="I8" s="17">
        <v>1502.2067</v>
      </c>
      <c r="J8" s="23">
        <v>-363.16100000000006</v>
      </c>
      <c r="K8" s="18">
        <v>97212.357600000003</v>
      </c>
      <c r="L8" s="19"/>
      <c r="M8" s="16">
        <v>526.02719999999999</v>
      </c>
      <c r="N8" s="17">
        <v>239.3432</v>
      </c>
      <c r="O8" s="23">
        <v>286.68399999999997</v>
      </c>
      <c r="P8" s="18">
        <v>16232.7304</v>
      </c>
      <c r="Q8" s="19"/>
      <c r="R8" s="16">
        <v>181.09180000000001</v>
      </c>
      <c r="S8" s="17">
        <v>448.59309999999999</v>
      </c>
      <c r="T8" s="23">
        <v>-267.50130000000001</v>
      </c>
      <c r="U8" s="18">
        <v>11618.248299999999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9144.3472000000002</v>
      </c>
      <c r="D9" s="23">
        <v>10694.5046</v>
      </c>
      <c r="E9" s="23">
        <v>-1550.1574000000001</v>
      </c>
      <c r="F9" s="24">
        <v>615626.11430000002</v>
      </c>
      <c r="G9" s="19"/>
      <c r="H9" s="22">
        <v>788.86540000000002</v>
      </c>
      <c r="I9" s="23">
        <v>1416.8842</v>
      </c>
      <c r="J9" s="23">
        <v>-628.01879999999994</v>
      </c>
      <c r="K9" s="24">
        <v>101217.9862</v>
      </c>
      <c r="L9" s="19"/>
      <c r="M9" s="22">
        <v>410.45670000000001</v>
      </c>
      <c r="N9" s="23">
        <v>556.83489999999995</v>
      </c>
      <c r="O9" s="23">
        <v>-146.37819999999994</v>
      </c>
      <c r="P9" s="24">
        <v>16083.312400000001</v>
      </c>
      <c r="Q9" s="19"/>
      <c r="R9" s="22">
        <v>170.44759999999999</v>
      </c>
      <c r="S9" s="23">
        <v>455.8569</v>
      </c>
      <c r="T9" s="23">
        <v>-285.40930000000003</v>
      </c>
      <c r="U9" s="24">
        <v>11620.7709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8441.3374999999996</v>
      </c>
      <c r="D10" s="23">
        <v>10867.9676</v>
      </c>
      <c r="E10" s="23">
        <v>-2426.6301000000003</v>
      </c>
      <c r="F10" s="24">
        <v>615477.0969</v>
      </c>
      <c r="G10" s="19"/>
      <c r="H10" s="22">
        <v>792.47469999999998</v>
      </c>
      <c r="I10" s="23">
        <v>1505.6936000000001</v>
      </c>
      <c r="J10" s="23">
        <v>-713.21890000000008</v>
      </c>
      <c r="K10" s="24">
        <v>101187.61629999999</v>
      </c>
      <c r="L10" s="19"/>
      <c r="M10" s="22">
        <v>117.339</v>
      </c>
      <c r="N10" s="23">
        <v>412.41489999999999</v>
      </c>
      <c r="O10" s="23">
        <v>-295.07589999999999</v>
      </c>
      <c r="P10" s="24">
        <v>15950.496499999999</v>
      </c>
      <c r="Q10" s="19"/>
      <c r="R10" s="22">
        <v>60.188499999999998</v>
      </c>
      <c r="S10" s="23">
        <v>409.87799999999999</v>
      </c>
      <c r="T10" s="23">
        <v>-349.68950000000001</v>
      </c>
      <c r="U10" s="24">
        <v>11163.145399999999</v>
      </c>
      <c r="V10" s="20"/>
    </row>
    <row r="11" spans="2:26" ht="11.25" customHeight="1" x14ac:dyDescent="0.15">
      <c r="B11" s="21" t="s">
        <v>14</v>
      </c>
      <c r="C11" s="22">
        <v>20846.0023</v>
      </c>
      <c r="D11" s="23">
        <v>19436.3698</v>
      </c>
      <c r="E11" s="23">
        <v>1409.6324999999997</v>
      </c>
      <c r="F11" s="24">
        <v>667042.89060000004</v>
      </c>
      <c r="G11" s="19"/>
      <c r="H11" s="22">
        <v>888.10400000000004</v>
      </c>
      <c r="I11" s="23">
        <v>1884.1938</v>
      </c>
      <c r="J11" s="23">
        <v>-996.08979999999997</v>
      </c>
      <c r="K11" s="24">
        <v>106423.6667</v>
      </c>
      <c r="L11" s="19"/>
      <c r="M11" s="22">
        <v>156.738</v>
      </c>
      <c r="N11" s="23">
        <v>372.298</v>
      </c>
      <c r="O11" s="23">
        <v>-215.56</v>
      </c>
      <c r="P11" s="24">
        <v>16825.395700000001</v>
      </c>
      <c r="Q11" s="19"/>
      <c r="R11" s="22">
        <v>52.344299999999997</v>
      </c>
      <c r="S11" s="23">
        <v>220.072</v>
      </c>
      <c r="T11" s="23">
        <v>-167.7277</v>
      </c>
      <c r="U11" s="24">
        <v>11579.878000000001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8120.0947999999999</v>
      </c>
      <c r="D12" s="23">
        <v>10919.9197</v>
      </c>
      <c r="E12" s="23">
        <v>-2799.8249000000005</v>
      </c>
      <c r="F12" s="24">
        <v>622446.4179</v>
      </c>
      <c r="G12" s="19"/>
      <c r="H12" s="22">
        <v>1182.5890999999999</v>
      </c>
      <c r="I12" s="23">
        <v>4023.8986</v>
      </c>
      <c r="J12" s="23">
        <v>-2841.3095000000003</v>
      </c>
      <c r="K12" s="24">
        <v>99466.193499999994</v>
      </c>
      <c r="L12" s="19"/>
      <c r="M12" s="22">
        <v>387.55489999999998</v>
      </c>
      <c r="N12" s="23">
        <v>340.096</v>
      </c>
      <c r="O12" s="23">
        <v>47.458899999999971</v>
      </c>
      <c r="P12" s="24">
        <v>17005.004499999999</v>
      </c>
      <c r="Q12" s="19"/>
      <c r="R12" s="22">
        <v>120.94289999999999</v>
      </c>
      <c r="S12" s="23">
        <v>382.0222</v>
      </c>
      <c r="T12" s="23">
        <v>-261.07929999999999</v>
      </c>
      <c r="U12" s="24">
        <v>10808.9151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13331.0332</v>
      </c>
      <c r="D13" s="23">
        <v>7926.1427000000003</v>
      </c>
      <c r="E13" s="23">
        <v>5404.8904999999995</v>
      </c>
      <c r="F13" s="24">
        <v>668028.64549999998</v>
      </c>
      <c r="G13" s="19"/>
      <c r="H13" s="22">
        <v>861.26189999999997</v>
      </c>
      <c r="I13" s="23">
        <v>1198.2058</v>
      </c>
      <c r="J13" s="23">
        <v>-336.94389999999999</v>
      </c>
      <c r="K13" s="24">
        <v>102778.6633</v>
      </c>
      <c r="L13" s="19"/>
      <c r="M13" s="22">
        <v>744.98869999999999</v>
      </c>
      <c r="N13" s="23">
        <v>191.7106</v>
      </c>
      <c r="O13" s="23">
        <v>553.27809999999999</v>
      </c>
      <c r="P13" s="24">
        <v>18834.856</v>
      </c>
      <c r="Q13" s="19"/>
      <c r="R13" s="22">
        <v>240.9958</v>
      </c>
      <c r="S13" s="23">
        <v>465.11259999999999</v>
      </c>
      <c r="T13" s="23">
        <v>-224.11679999999998</v>
      </c>
      <c r="U13" s="24">
        <v>11197.0334</v>
      </c>
      <c r="V13" s="20"/>
    </row>
    <row r="14" spans="2:26" ht="11.25" customHeight="1" x14ac:dyDescent="0.15">
      <c r="B14" s="21" t="s">
        <v>17</v>
      </c>
      <c r="C14" s="22">
        <v>7765.7448000000004</v>
      </c>
      <c r="D14" s="23">
        <v>7266.6387999999997</v>
      </c>
      <c r="E14" s="23">
        <v>499.10600000000068</v>
      </c>
      <c r="F14" s="24">
        <v>665946.38410000002</v>
      </c>
      <c r="G14" s="19"/>
      <c r="H14" s="22">
        <v>799.05039999999997</v>
      </c>
      <c r="I14" s="23">
        <v>969.85050000000001</v>
      </c>
      <c r="J14" s="23">
        <v>-170.80010000000004</v>
      </c>
      <c r="K14" s="24">
        <v>101839.13770000001</v>
      </c>
      <c r="L14" s="19"/>
      <c r="M14" s="22">
        <v>757.62120000000004</v>
      </c>
      <c r="N14" s="23">
        <v>397.99119999999999</v>
      </c>
      <c r="O14" s="23">
        <v>359.63000000000005</v>
      </c>
      <c r="P14" s="24">
        <v>19798.839100000001</v>
      </c>
      <c r="Q14" s="19"/>
      <c r="R14" s="22">
        <v>376.03269999999998</v>
      </c>
      <c r="S14" s="23">
        <v>214.23840000000001</v>
      </c>
      <c r="T14" s="23">
        <v>161.79429999999996</v>
      </c>
      <c r="U14" s="24">
        <v>11822.595600000001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6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74614.902600000001</v>
      </c>
      <c r="D20" s="26">
        <f>SUM(D8:D19)</f>
        <v>75995.628100000002</v>
      </c>
      <c r="E20" s="26">
        <f>SUM(E8:E19)</f>
        <v>-1380.7255000000005</v>
      </c>
      <c r="F20" s="27"/>
      <c r="G20" s="28"/>
      <c r="H20" s="25">
        <f>SUM(H8:H19)</f>
        <v>6451.3912</v>
      </c>
      <c r="I20" s="26">
        <f>SUM(I8:I19)</f>
        <v>12500.933199999999</v>
      </c>
      <c r="J20" s="26">
        <f>SUM(J8:J19)</f>
        <v>-6049.5420000000013</v>
      </c>
      <c r="K20" s="27"/>
      <c r="L20" s="28"/>
      <c r="M20" s="25">
        <f>SUM(M8:M19)</f>
        <v>3100.7257</v>
      </c>
      <c r="N20" s="26">
        <f>SUM(N8:N19)</f>
        <v>2510.6887999999999</v>
      </c>
      <c r="O20" s="26">
        <f>SUM(O8:O19)</f>
        <v>590.03690000000006</v>
      </c>
      <c r="P20" s="27"/>
      <c r="Q20" s="28"/>
      <c r="R20" s="25">
        <f>SUM(R8:R19)</f>
        <v>1202.0436</v>
      </c>
      <c r="S20" s="26">
        <f>SUM(S8:S19)</f>
        <v>2595.7732000000001</v>
      </c>
      <c r="T20" s="26">
        <f>SUM(T8:T19)</f>
        <v>-1393.7295999999999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61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69" t="s">
        <v>6</v>
      </c>
      <c r="D24" s="70" t="s">
        <v>25</v>
      </c>
      <c r="E24" s="70"/>
      <c r="F24" s="71"/>
      <c r="G24" s="9"/>
      <c r="H24" s="69" t="s">
        <v>32</v>
      </c>
      <c r="I24" s="70" t="s">
        <v>25</v>
      </c>
      <c r="J24" s="70"/>
      <c r="K24" s="71"/>
      <c r="L24" s="9"/>
      <c r="M24" s="69" t="s">
        <v>33</v>
      </c>
      <c r="N24" s="70" t="s">
        <v>25</v>
      </c>
      <c r="O24" s="70"/>
      <c r="P24" s="71"/>
      <c r="Q24" s="9"/>
      <c r="R24" s="69" t="s">
        <v>34</v>
      </c>
      <c r="S24" s="70" t="s">
        <v>25</v>
      </c>
      <c r="T24" s="70"/>
      <c r="U24" s="71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1190.4168999999999</v>
      </c>
      <c r="D26" s="17">
        <v>1743.4475</v>
      </c>
      <c r="E26" s="23">
        <v>-553.03060000000005</v>
      </c>
      <c r="F26" s="18">
        <v>98586.536900000006</v>
      </c>
      <c r="G26" s="19"/>
      <c r="H26" s="16">
        <v>7726.7713999999996</v>
      </c>
      <c r="I26" s="17">
        <v>5644.4405999999999</v>
      </c>
      <c r="J26" s="23">
        <v>2082.3307999999997</v>
      </c>
      <c r="K26" s="18">
        <v>968244.68530000001</v>
      </c>
      <c r="L26" s="19"/>
      <c r="M26" s="16">
        <v>1043.8078</v>
      </c>
      <c r="N26" s="17">
        <v>1102.3212000000001</v>
      </c>
      <c r="O26" s="23">
        <v>-58.513400000000047</v>
      </c>
      <c r="P26" s="18">
        <v>233710.9841</v>
      </c>
      <c r="Q26" s="19"/>
      <c r="R26" s="16">
        <v>2365.0129000000002</v>
      </c>
      <c r="S26" s="17">
        <v>2041.143</v>
      </c>
      <c r="T26" s="23">
        <v>323.86990000000014</v>
      </c>
      <c r="U26" s="18">
        <v>118258.4195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1450.4217000000001</v>
      </c>
      <c r="D27" s="23">
        <v>2668.7678000000001</v>
      </c>
      <c r="E27" s="23">
        <v>-1218.3461</v>
      </c>
      <c r="F27" s="24">
        <v>102849.5993</v>
      </c>
      <c r="G27" s="19"/>
      <c r="H27" s="22">
        <v>11660.7981</v>
      </c>
      <c r="I27" s="23">
        <v>10508.197200000001</v>
      </c>
      <c r="J27" s="23">
        <v>1152.6008999999995</v>
      </c>
      <c r="K27" s="24">
        <v>1016333.6315</v>
      </c>
      <c r="L27" s="19"/>
      <c r="M27" s="22">
        <v>1209.1338000000001</v>
      </c>
      <c r="N27" s="23">
        <v>1296.9190000000001</v>
      </c>
      <c r="O27" s="23">
        <v>-87.785200000000032</v>
      </c>
      <c r="P27" s="24">
        <v>244455.9644</v>
      </c>
      <c r="Q27" s="19"/>
      <c r="R27" s="22">
        <v>3354.069</v>
      </c>
      <c r="S27" s="23">
        <v>3112.7601</v>
      </c>
      <c r="T27" s="23">
        <v>241.30889999999999</v>
      </c>
      <c r="U27" s="24">
        <v>126002.91439999999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2157.3323</v>
      </c>
      <c r="D28" s="23">
        <v>3076.1731</v>
      </c>
      <c r="E28" s="23">
        <v>-918.84079999999994</v>
      </c>
      <c r="F28" s="24">
        <v>102381.5245</v>
      </c>
      <c r="G28" s="19"/>
      <c r="H28" s="22">
        <v>12791.421399999999</v>
      </c>
      <c r="I28" s="23">
        <v>11416.0718</v>
      </c>
      <c r="J28" s="23">
        <v>1375.3495999999996</v>
      </c>
      <c r="K28" s="24">
        <v>1032745.3222000001</v>
      </c>
      <c r="L28" s="19"/>
      <c r="M28" s="22">
        <v>1135.9653000000001</v>
      </c>
      <c r="N28" s="23">
        <v>1421.1735000000001</v>
      </c>
      <c r="O28" s="23">
        <v>-285.20820000000003</v>
      </c>
      <c r="P28" s="24">
        <v>247756.82060000001</v>
      </c>
      <c r="Q28" s="19"/>
      <c r="R28" s="22">
        <v>2934.7503000000002</v>
      </c>
      <c r="S28" s="23">
        <v>2644.3823000000002</v>
      </c>
      <c r="T28" s="23">
        <v>290.36799999999994</v>
      </c>
      <c r="U28" s="24">
        <v>128053.0579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5587.5204999999996</v>
      </c>
      <c r="D29" s="23">
        <v>6635.5280000000002</v>
      </c>
      <c r="E29" s="23">
        <v>-1048.0075000000006</v>
      </c>
      <c r="F29" s="24">
        <v>108033.3992</v>
      </c>
      <c r="G29" s="19"/>
      <c r="H29" s="22">
        <v>20861.6351</v>
      </c>
      <c r="I29" s="23">
        <v>14145.341899999999</v>
      </c>
      <c r="J29" s="23">
        <v>6716.2932000000001</v>
      </c>
      <c r="K29" s="24">
        <v>1100805.4188999999</v>
      </c>
      <c r="L29" s="19"/>
      <c r="M29" s="22">
        <v>1914.6304</v>
      </c>
      <c r="N29" s="23">
        <v>1866.2387000000001</v>
      </c>
      <c r="O29" s="23">
        <v>48.391699999999901</v>
      </c>
      <c r="P29" s="24">
        <v>265720.58639999997</v>
      </c>
      <c r="Q29" s="19"/>
      <c r="R29" s="22">
        <v>2814.7372</v>
      </c>
      <c r="S29" s="23">
        <v>2609.6439</v>
      </c>
      <c r="T29" s="23">
        <v>205.0933</v>
      </c>
      <c r="U29" s="24">
        <v>136685.4993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4552.4323000000004</v>
      </c>
      <c r="D30" s="23">
        <v>6258.9588999999996</v>
      </c>
      <c r="E30" s="23">
        <v>-1706.5265999999992</v>
      </c>
      <c r="F30" s="24">
        <v>101311.68769999999</v>
      </c>
      <c r="G30" s="19"/>
      <c r="H30" s="22">
        <v>38109.688000000002</v>
      </c>
      <c r="I30" s="23">
        <v>8529.2896999999994</v>
      </c>
      <c r="J30" s="23">
        <v>29580.398300000001</v>
      </c>
      <c r="K30" s="24">
        <v>1074548.7830000001</v>
      </c>
      <c r="L30" s="19"/>
      <c r="M30" s="22">
        <v>1538.0012999999999</v>
      </c>
      <c r="N30" s="23">
        <v>1737.1650999999999</v>
      </c>
      <c r="O30" s="23">
        <v>-199.16380000000004</v>
      </c>
      <c r="P30" s="24">
        <v>248177.68659999999</v>
      </c>
      <c r="Q30" s="19"/>
      <c r="R30" s="22">
        <v>3526.0164</v>
      </c>
      <c r="S30" s="23">
        <v>11801.567999999999</v>
      </c>
      <c r="T30" s="23">
        <v>-8275.5515999999989</v>
      </c>
      <c r="U30" s="24">
        <v>121080.819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1769.4065000000001</v>
      </c>
      <c r="D31" s="23">
        <v>3942.4411</v>
      </c>
      <c r="E31" s="23">
        <v>-2173.0346</v>
      </c>
      <c r="F31" s="24">
        <v>102495.567</v>
      </c>
      <c r="G31" s="19"/>
      <c r="H31" s="22">
        <v>16860.584200000001</v>
      </c>
      <c r="I31" s="23">
        <v>8342.9871999999996</v>
      </c>
      <c r="J31" s="23">
        <v>8517.5970000000016</v>
      </c>
      <c r="K31" s="24">
        <v>1139728.4354999999</v>
      </c>
      <c r="L31" s="19"/>
      <c r="M31" s="22">
        <v>2737.1914000000002</v>
      </c>
      <c r="N31" s="23">
        <v>6252.3777</v>
      </c>
      <c r="O31" s="23">
        <v>-3515.1862999999998</v>
      </c>
      <c r="P31" s="24">
        <v>245352.30100000001</v>
      </c>
      <c r="Q31" s="19"/>
      <c r="R31" s="22">
        <v>3305.1410999999998</v>
      </c>
      <c r="S31" s="23">
        <v>2591.7656999999999</v>
      </c>
      <c r="T31" s="23">
        <v>713.3753999999999</v>
      </c>
      <c r="U31" s="24">
        <v>126092.621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1144.0545</v>
      </c>
      <c r="D32" s="23">
        <v>1761.9016999999999</v>
      </c>
      <c r="E32" s="23">
        <v>-617.84719999999993</v>
      </c>
      <c r="F32" s="24">
        <v>102867.1991</v>
      </c>
      <c r="G32" s="19"/>
      <c r="H32" s="22">
        <v>8763.5975999999991</v>
      </c>
      <c r="I32" s="23">
        <v>6384.3290999999999</v>
      </c>
      <c r="J32" s="23">
        <v>2379.2684999999992</v>
      </c>
      <c r="K32" s="24">
        <v>1187976.4277999999</v>
      </c>
      <c r="L32" s="19"/>
      <c r="M32" s="22">
        <v>936.6241</v>
      </c>
      <c r="N32" s="23">
        <v>1009.8129</v>
      </c>
      <c r="O32" s="23">
        <v>-73.188800000000015</v>
      </c>
      <c r="P32" s="24">
        <v>252002.85</v>
      </c>
      <c r="Q32" s="19"/>
      <c r="R32" s="22">
        <v>2578.7827000000002</v>
      </c>
      <c r="S32" s="23">
        <v>1785.6613</v>
      </c>
      <c r="T32" s="23">
        <v>793.12140000000022</v>
      </c>
      <c r="U32" s="24">
        <v>134487.45809999999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17851.584699999999</v>
      </c>
      <c r="D38" s="26">
        <f>SUM(D26:D37)</f>
        <v>26087.218099999998</v>
      </c>
      <c r="E38" s="26">
        <f>SUM(E26:E37)</f>
        <v>-8235.6333999999988</v>
      </c>
      <c r="F38" s="27"/>
      <c r="G38" s="28"/>
      <c r="H38" s="25">
        <f>SUM(H26:H37)</f>
        <v>116774.49579999999</v>
      </c>
      <c r="I38" s="26">
        <f>SUM(I26:I37)</f>
        <v>64970.657500000001</v>
      </c>
      <c r="J38" s="26">
        <f>SUM(J26:J37)</f>
        <v>51803.838300000003</v>
      </c>
      <c r="K38" s="27"/>
      <c r="L38" s="28"/>
      <c r="M38" s="25">
        <f>SUM(M26:M37)</f>
        <v>10515.3541</v>
      </c>
      <c r="N38" s="26">
        <f>SUM(N26:N37)</f>
        <v>14686.008100000001</v>
      </c>
      <c r="O38" s="26">
        <f>SUM(O26:O37)</f>
        <v>-4170.6540000000005</v>
      </c>
      <c r="P38" s="27"/>
      <c r="Q38" s="28"/>
      <c r="R38" s="25">
        <f>SUM(R26:R37)</f>
        <v>20878.509600000001</v>
      </c>
      <c r="S38" s="26">
        <f>SUM(S26:S37)</f>
        <v>26586.924299999999</v>
      </c>
      <c r="T38" s="26">
        <f>SUM(T26:T37)</f>
        <v>-5708.4146999999984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69" t="s">
        <v>60</v>
      </c>
      <c r="D42" s="70" t="s">
        <v>25</v>
      </c>
      <c r="E42" s="70"/>
      <c r="F42" s="71"/>
      <c r="G42" s="9"/>
      <c r="H42" s="69" t="s">
        <v>26</v>
      </c>
      <c r="I42" s="70" t="s">
        <v>25</v>
      </c>
      <c r="J42" s="70"/>
      <c r="K42" s="71"/>
      <c r="L42" s="9"/>
      <c r="M42" s="69" t="s">
        <v>27</v>
      </c>
      <c r="N42" s="70" t="s">
        <v>25</v>
      </c>
      <c r="O42" s="70"/>
      <c r="P42" s="71"/>
      <c r="Q42" s="9"/>
      <c r="R42" s="69" t="s">
        <v>28</v>
      </c>
      <c r="S42" s="70" t="s">
        <v>25</v>
      </c>
      <c r="T42" s="70"/>
      <c r="U42" s="71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137.48949999999999</v>
      </c>
      <c r="D44" s="17">
        <v>230.97020000000001</v>
      </c>
      <c r="E44" s="23">
        <v>-93.480700000000013</v>
      </c>
      <c r="F44" s="18">
        <v>6500.6009000000004</v>
      </c>
      <c r="G44" s="19"/>
      <c r="H44" s="16">
        <v>185.0095</v>
      </c>
      <c r="I44" s="17">
        <v>225.679</v>
      </c>
      <c r="J44" s="23">
        <v>-40.669499999999999</v>
      </c>
      <c r="K44" s="18">
        <v>12238.739799999999</v>
      </c>
      <c r="L44" s="19"/>
      <c r="M44" s="16">
        <v>251.36490000000001</v>
      </c>
      <c r="N44" s="17">
        <v>307.23719999999997</v>
      </c>
      <c r="O44" s="23">
        <v>-55.872299999999967</v>
      </c>
      <c r="P44" s="18">
        <v>14270.4013</v>
      </c>
      <c r="Q44" s="19"/>
      <c r="R44" s="16">
        <v>988.98739999999998</v>
      </c>
      <c r="S44" s="17">
        <v>995.10950000000003</v>
      </c>
      <c r="T44" s="23">
        <v>-6.1221000000000458</v>
      </c>
      <c r="U44" s="18">
        <v>49180.276899999997</v>
      </c>
      <c r="V44" s="31"/>
    </row>
    <row r="45" spans="2:27" ht="11.25" customHeight="1" x14ac:dyDescent="0.15">
      <c r="B45" s="21" t="s">
        <v>12</v>
      </c>
      <c r="C45" s="22">
        <v>65.079700000000003</v>
      </c>
      <c r="D45" s="23">
        <v>234.59690000000001</v>
      </c>
      <c r="E45" s="23">
        <v>-169.5172</v>
      </c>
      <c r="F45" s="24">
        <v>6478.0627000000004</v>
      </c>
      <c r="G45" s="19"/>
      <c r="H45" s="22">
        <v>536.90639999999996</v>
      </c>
      <c r="I45" s="23">
        <v>248.79130000000001</v>
      </c>
      <c r="J45" s="23">
        <v>288.11509999999998</v>
      </c>
      <c r="K45" s="24">
        <v>13220.0643</v>
      </c>
      <c r="L45" s="19"/>
      <c r="M45" s="22">
        <v>400.29599999999999</v>
      </c>
      <c r="N45" s="23">
        <v>839.8252</v>
      </c>
      <c r="O45" s="23">
        <v>-439.5292</v>
      </c>
      <c r="P45" s="24">
        <v>14370.8159</v>
      </c>
      <c r="Q45" s="19"/>
      <c r="R45" s="22">
        <v>2373.4913999999999</v>
      </c>
      <c r="S45" s="23">
        <v>1192.5112999999999</v>
      </c>
      <c r="T45" s="23">
        <v>1180.9801</v>
      </c>
      <c r="U45" s="24">
        <v>52493.543599999997</v>
      </c>
      <c r="V45" s="31"/>
    </row>
    <row r="46" spans="2:27" ht="11.25" customHeight="1" x14ac:dyDescent="0.15">
      <c r="B46" s="21" t="s">
        <v>13</v>
      </c>
      <c r="C46" s="22">
        <v>238.46729999999999</v>
      </c>
      <c r="D46" s="23">
        <v>175.33369999999999</v>
      </c>
      <c r="E46" s="23">
        <v>63.133600000000001</v>
      </c>
      <c r="F46" s="24">
        <v>7155.5290000000005</v>
      </c>
      <c r="G46" s="19"/>
      <c r="H46" s="22">
        <v>650.37649999999996</v>
      </c>
      <c r="I46" s="23">
        <v>434.3021</v>
      </c>
      <c r="J46" s="23">
        <v>216.07439999999997</v>
      </c>
      <c r="K46" s="24">
        <v>13698.0095</v>
      </c>
      <c r="L46" s="19"/>
      <c r="M46" s="22">
        <v>234.97470000000001</v>
      </c>
      <c r="N46" s="23">
        <v>479.60950000000003</v>
      </c>
      <c r="O46" s="23">
        <v>-244.63480000000001</v>
      </c>
      <c r="P46" s="24">
        <v>14283.1739</v>
      </c>
      <c r="Q46" s="19"/>
      <c r="R46" s="22">
        <v>1208.1374000000001</v>
      </c>
      <c r="S46" s="23">
        <v>1372.6042</v>
      </c>
      <c r="T46" s="23">
        <v>-164.46679999999992</v>
      </c>
      <c r="U46" s="24">
        <v>53828.9948</v>
      </c>
      <c r="V46" s="31"/>
    </row>
    <row r="47" spans="2:27" ht="11.25" customHeight="1" x14ac:dyDescent="0.15">
      <c r="B47" s="21" t="s">
        <v>14</v>
      </c>
      <c r="C47" s="22">
        <v>274.17259999999999</v>
      </c>
      <c r="D47" s="23">
        <v>156.2869</v>
      </c>
      <c r="E47" s="23">
        <v>117.88569999999999</v>
      </c>
      <c r="F47" s="24">
        <v>7424.7102000000004</v>
      </c>
      <c r="G47" s="19"/>
      <c r="H47" s="22">
        <v>839.452</v>
      </c>
      <c r="I47" s="23">
        <v>315.62189999999998</v>
      </c>
      <c r="J47" s="23">
        <v>523.83010000000002</v>
      </c>
      <c r="K47" s="24">
        <v>14924.5478</v>
      </c>
      <c r="L47" s="19"/>
      <c r="M47" s="22">
        <v>227.43469999999999</v>
      </c>
      <c r="N47" s="23">
        <v>245.0949</v>
      </c>
      <c r="O47" s="23">
        <v>-17.660200000000003</v>
      </c>
      <c r="P47" s="24">
        <v>14851.7997</v>
      </c>
      <c r="Q47" s="19"/>
      <c r="R47" s="22">
        <v>1941.0192</v>
      </c>
      <c r="S47" s="23">
        <v>902.74159999999995</v>
      </c>
      <c r="T47" s="23">
        <v>1038.2775999999999</v>
      </c>
      <c r="U47" s="24">
        <v>57554.178</v>
      </c>
      <c r="V47" s="31"/>
    </row>
    <row r="48" spans="2:27" ht="11.25" customHeight="1" x14ac:dyDescent="0.15">
      <c r="B48" s="21" t="s">
        <v>15</v>
      </c>
      <c r="C48" s="22">
        <v>245.1018</v>
      </c>
      <c r="D48" s="23">
        <v>238.9522</v>
      </c>
      <c r="E48" s="23">
        <v>6.1495999999999924</v>
      </c>
      <c r="F48" s="24">
        <v>7516.2021999999997</v>
      </c>
      <c r="G48" s="19"/>
      <c r="H48" s="22">
        <v>242.08529999999999</v>
      </c>
      <c r="I48" s="23">
        <v>988.11130000000003</v>
      </c>
      <c r="J48" s="23">
        <v>-746.02600000000007</v>
      </c>
      <c r="K48" s="24">
        <v>12668.1342</v>
      </c>
      <c r="L48" s="19"/>
      <c r="M48" s="22">
        <v>439.2629</v>
      </c>
      <c r="N48" s="23">
        <v>2490.6505000000002</v>
      </c>
      <c r="O48" s="23">
        <v>-2051.3876</v>
      </c>
      <c r="P48" s="24">
        <v>12284.843800000001</v>
      </c>
      <c r="Q48" s="19"/>
      <c r="R48" s="22">
        <v>1305.5838000000001</v>
      </c>
      <c r="S48" s="23">
        <v>4253.9790000000003</v>
      </c>
      <c r="T48" s="23">
        <v>-2948.3951999999999</v>
      </c>
      <c r="U48" s="24">
        <v>50598.435100000002</v>
      </c>
      <c r="V48" s="31"/>
    </row>
    <row r="49" spans="2:28" ht="11.25" customHeight="1" x14ac:dyDescent="0.15">
      <c r="B49" s="21" t="s">
        <v>16</v>
      </c>
      <c r="C49" s="22">
        <v>145.23079999999999</v>
      </c>
      <c r="D49" s="23">
        <v>285.4966</v>
      </c>
      <c r="E49" s="23">
        <v>-140.26580000000001</v>
      </c>
      <c r="F49" s="24">
        <v>7193.9633999999996</v>
      </c>
      <c r="G49" s="19"/>
      <c r="H49" s="22">
        <v>193.6797</v>
      </c>
      <c r="I49" s="23">
        <v>458.94720000000001</v>
      </c>
      <c r="J49" s="23">
        <v>-265.26750000000004</v>
      </c>
      <c r="K49" s="24">
        <v>12915.138199999999</v>
      </c>
      <c r="L49" s="19"/>
      <c r="M49" s="22">
        <v>207.3142</v>
      </c>
      <c r="N49" s="23">
        <v>250.95259999999999</v>
      </c>
      <c r="O49" s="23">
        <v>-43.63839999999999</v>
      </c>
      <c r="P49" s="24">
        <v>12206.2827</v>
      </c>
      <c r="Q49" s="19"/>
      <c r="R49" s="22">
        <v>570.82399999999996</v>
      </c>
      <c r="S49" s="23">
        <v>1953.4509</v>
      </c>
      <c r="T49" s="23">
        <v>-1382.6269000000002</v>
      </c>
      <c r="U49" s="24">
        <v>50638.853499999997</v>
      </c>
      <c r="V49" s="31"/>
    </row>
    <row r="50" spans="2:28" ht="11.25" customHeight="1" x14ac:dyDescent="0.15">
      <c r="B50" s="21" t="s">
        <v>17</v>
      </c>
      <c r="C50" s="22">
        <v>70.477699999999999</v>
      </c>
      <c r="D50" s="23">
        <v>200.5</v>
      </c>
      <c r="E50" s="23">
        <v>-130.0223</v>
      </c>
      <c r="F50" s="24">
        <v>6944.9309999999996</v>
      </c>
      <c r="G50" s="19"/>
      <c r="H50" s="22">
        <v>188.77459999999999</v>
      </c>
      <c r="I50" s="23">
        <v>282.43540000000002</v>
      </c>
      <c r="J50" s="23">
        <v>-93.660800000000023</v>
      </c>
      <c r="K50" s="24">
        <v>13199.6378</v>
      </c>
      <c r="L50" s="19"/>
      <c r="M50" s="22">
        <v>225.6027</v>
      </c>
      <c r="N50" s="23">
        <v>162.76429999999999</v>
      </c>
      <c r="O50" s="23">
        <v>62.838400000000007</v>
      </c>
      <c r="P50" s="24">
        <v>12848.970799999999</v>
      </c>
      <c r="Q50" s="19"/>
      <c r="R50" s="22">
        <v>871.03570000000002</v>
      </c>
      <c r="S50" s="23">
        <v>895.80870000000004</v>
      </c>
      <c r="T50" s="23">
        <v>-24.773000000000025</v>
      </c>
      <c r="U50" s="24">
        <v>51520.660300000003</v>
      </c>
      <c r="V50" s="31"/>
    </row>
    <row r="51" spans="2:28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8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8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15">
      <c r="B56" s="10" t="s">
        <v>23</v>
      </c>
      <c r="C56" s="25">
        <f>SUM(C44:C55)</f>
        <v>1176.0193999999999</v>
      </c>
      <c r="D56" s="26">
        <f>SUM(D44:D55)</f>
        <v>1522.1364999999998</v>
      </c>
      <c r="E56" s="26">
        <f>SUM(E44:E55)</f>
        <v>-346.11710000000005</v>
      </c>
      <c r="F56" s="27"/>
      <c r="G56" s="28"/>
      <c r="H56" s="25">
        <f>SUM(H44:H55)</f>
        <v>2836.2840000000001</v>
      </c>
      <c r="I56" s="26">
        <f>SUM(I44:I55)</f>
        <v>2953.8881999999999</v>
      </c>
      <c r="J56" s="26">
        <f>SUM(J44:J55)</f>
        <v>-117.60420000000013</v>
      </c>
      <c r="K56" s="27"/>
      <c r="L56" s="28"/>
      <c r="M56" s="25">
        <f>SUM(M44:M55)</f>
        <v>1986.2500999999997</v>
      </c>
      <c r="N56" s="26">
        <f>SUM(N44:N55)</f>
        <v>4776.1341999999995</v>
      </c>
      <c r="O56" s="26">
        <f>SUM(O44:O55)</f>
        <v>-2789.8840999999998</v>
      </c>
      <c r="P56" s="27"/>
      <c r="Q56" s="28"/>
      <c r="R56" s="25">
        <f>SUM(R44:R55)</f>
        <v>9259.0789000000004</v>
      </c>
      <c r="S56" s="26">
        <f>SUM(S44:S55)</f>
        <v>11566.205199999999</v>
      </c>
      <c r="T56" s="26">
        <f>SUM(T44:T55)</f>
        <v>-2307.1263000000004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69" t="s">
        <v>35</v>
      </c>
      <c r="D60" s="70" t="s">
        <v>25</v>
      </c>
      <c r="E60" s="70"/>
      <c r="F60" s="71"/>
      <c r="H60" s="69" t="s">
        <v>38</v>
      </c>
      <c r="I60" s="70" t="s">
        <v>25</v>
      </c>
      <c r="J60" s="70"/>
      <c r="K60" s="71"/>
      <c r="L60" s="38"/>
      <c r="M60" s="69" t="s">
        <v>39</v>
      </c>
      <c r="N60" s="70" t="s">
        <v>25</v>
      </c>
      <c r="O60" s="70"/>
      <c r="P60" s="71"/>
      <c r="Q60" s="9"/>
      <c r="R60" s="69" t="s">
        <v>40</v>
      </c>
      <c r="S60" s="70" t="s">
        <v>25</v>
      </c>
      <c r="T60" s="70"/>
      <c r="U60" s="71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2718.0286999999998</v>
      </c>
      <c r="D62" s="17">
        <v>1654.1039000000001</v>
      </c>
      <c r="E62" s="17">
        <v>1063.9247999999998</v>
      </c>
      <c r="F62" s="18">
        <v>90783.775899999993</v>
      </c>
      <c r="H62" s="16">
        <v>4193.9991</v>
      </c>
      <c r="I62" s="17">
        <v>2599.6457</v>
      </c>
      <c r="J62" s="17">
        <v>1594.3534</v>
      </c>
      <c r="K62" s="18">
        <v>141124.8652</v>
      </c>
      <c r="L62" s="38"/>
      <c r="M62" s="42">
        <f>+C8+H8+M8+R8+C26+H26+M26+R26+C44+H44+M44+R44+C62+H62</f>
        <v>29613.3956</v>
      </c>
      <c r="N62" s="43">
        <f>+D8+I8+N8+S8+D26+I26+N26+S26+D44+I44+N44+S44+D62+I62</f>
        <v>27618.325700000001</v>
      </c>
      <c r="O62" s="43">
        <f>+E8+J8+O8+T8+E26+J26+O26+T26+E44+J44+O44+T44+E62+J62</f>
        <v>1995.0698999999997</v>
      </c>
      <c r="P62" s="44">
        <f>+F8+K8+P8+U8+F26+K26+P26+U26+F44+K44+P44+U44+F62+K62</f>
        <v>2452312.0471999994</v>
      </c>
      <c r="Q62" s="19"/>
      <c r="R62" s="16">
        <v>7620.8191999999999</v>
      </c>
      <c r="S62" s="17">
        <v>7412.1498000000001</v>
      </c>
      <c r="T62" s="17">
        <v>208.66939999999977</v>
      </c>
      <c r="U62" s="18">
        <v>408591.29509999999</v>
      </c>
    </row>
    <row r="63" spans="2:28" ht="11.25" customHeight="1" x14ac:dyDescent="0.15">
      <c r="B63" s="21" t="s">
        <v>12</v>
      </c>
      <c r="C63" s="22">
        <v>4140.0012999999999</v>
      </c>
      <c r="D63" s="23">
        <v>1994.8915</v>
      </c>
      <c r="E63" s="23">
        <v>2145.1098000000002</v>
      </c>
      <c r="F63" s="24">
        <v>94921.617899999997</v>
      </c>
      <c r="H63" s="22">
        <v>5849.2987999999996</v>
      </c>
      <c r="I63" s="23">
        <v>2830.3211999999999</v>
      </c>
      <c r="J63" s="23">
        <v>3018.9775999999997</v>
      </c>
      <c r="K63" s="24">
        <v>151931.41930000001</v>
      </c>
      <c r="L63" s="38"/>
      <c r="M63" s="42">
        <f t="shared" ref="M63:P63" si="0">+C9+H9+M9+R9+C27+H27+M27+R27+C45+H45+M45+R45+C63+H63</f>
        <v>41553.613099999995</v>
      </c>
      <c r="N63" s="43">
        <f t="shared" si="0"/>
        <v>38051.662100000001</v>
      </c>
      <c r="O63" s="43">
        <f t="shared" si="0"/>
        <v>3501.9509999999991</v>
      </c>
      <c r="P63" s="44">
        <f t="shared" si="0"/>
        <v>2567605.8171000006</v>
      </c>
      <c r="Q63" s="19"/>
      <c r="R63" s="22">
        <v>9581.8572999999997</v>
      </c>
      <c r="S63" s="23">
        <v>9677.9035999999996</v>
      </c>
      <c r="T63" s="23">
        <v>-96.046299999999974</v>
      </c>
      <c r="U63" s="24">
        <v>427861.18170000002</v>
      </c>
    </row>
    <row r="64" spans="2:28" ht="11.25" customHeight="1" x14ac:dyDescent="0.15">
      <c r="B64" s="21" t="s">
        <v>13</v>
      </c>
      <c r="C64" s="22">
        <v>2072.2851999999998</v>
      </c>
      <c r="D64" s="23">
        <v>4226.5391</v>
      </c>
      <c r="E64" s="23">
        <v>-2154.2539000000002</v>
      </c>
      <c r="F64" s="24">
        <v>92900.398300000001</v>
      </c>
      <c r="H64" s="22">
        <v>5372.31</v>
      </c>
      <c r="I64" s="23">
        <v>3587.0437999999999</v>
      </c>
      <c r="J64" s="23">
        <v>1785.2662000000005</v>
      </c>
      <c r="K64" s="24">
        <v>158481.3811</v>
      </c>
      <c r="L64" s="38"/>
      <c r="M64" s="42">
        <f t="shared" ref="M64:P64" si="1">+C10+H10+M10+R10+C28+H28+M28+R28+C46+H46+M46+R46+C64+H64</f>
        <v>38207.360099999991</v>
      </c>
      <c r="N64" s="43">
        <f t="shared" si="1"/>
        <v>42029.187200000008</v>
      </c>
      <c r="O64" s="43">
        <f>+E10+J10+O10+T10+E28+J28+O28+T28+E46+J46+O46+T46+E64+J64</f>
        <v>-3821.8271</v>
      </c>
      <c r="P64" s="44">
        <f t="shared" si="1"/>
        <v>2595062.5669</v>
      </c>
      <c r="Q64" s="19"/>
      <c r="R64" s="22">
        <v>8854.7122999999992</v>
      </c>
      <c r="S64" s="23">
        <v>7838.7646999999997</v>
      </c>
      <c r="T64" s="23">
        <v>1015.9475999999995</v>
      </c>
      <c r="U64" s="24">
        <v>434555.07500000001</v>
      </c>
    </row>
    <row r="65" spans="2:21" ht="11.25" customHeight="1" x14ac:dyDescent="0.15">
      <c r="B65" s="21" t="s">
        <v>14</v>
      </c>
      <c r="C65" s="22">
        <v>1958.4896000000001</v>
      </c>
      <c r="D65" s="23">
        <v>1834.4432999999999</v>
      </c>
      <c r="E65" s="23">
        <v>124.0463000000002</v>
      </c>
      <c r="F65" s="24">
        <v>96895.642900000006</v>
      </c>
      <c r="H65" s="22">
        <v>4564.8289999999997</v>
      </c>
      <c r="I65" s="23">
        <v>3938.6215000000002</v>
      </c>
      <c r="J65" s="23">
        <v>626.20749999999953</v>
      </c>
      <c r="K65" s="24">
        <v>165909.7787</v>
      </c>
      <c r="L65" s="38"/>
      <c r="M65" s="42">
        <f t="shared" ref="M65:P65" si="2">+C11+H11+M11+R11+C29+H29+M29+R29+C47+H47+M47+R47+C65+H65</f>
        <v>62927.108899999999</v>
      </c>
      <c r="N65" s="43">
        <f t="shared" si="2"/>
        <v>54562.496200000001</v>
      </c>
      <c r="O65" s="43">
        <f t="shared" si="2"/>
        <v>8364.6126999999979</v>
      </c>
      <c r="P65" s="44">
        <f t="shared" si="2"/>
        <v>2770677.3920999994</v>
      </c>
      <c r="Q65" s="19"/>
      <c r="R65" s="22">
        <v>32511.009900000001</v>
      </c>
      <c r="S65" s="23">
        <v>6788.6547</v>
      </c>
      <c r="T65" s="23">
        <v>25722.355200000002</v>
      </c>
      <c r="U65" s="24">
        <v>490738.62040000001</v>
      </c>
    </row>
    <row r="66" spans="2:21" ht="11.25" customHeight="1" x14ac:dyDescent="0.15">
      <c r="B66" s="21" t="s">
        <v>15</v>
      </c>
      <c r="C66" s="22">
        <v>1459.0410999999999</v>
      </c>
      <c r="D66" s="23">
        <v>4789.6167999999998</v>
      </c>
      <c r="E66" s="23">
        <v>-3330.5756999999999</v>
      </c>
      <c r="F66" s="24">
        <v>90738.247600000002</v>
      </c>
      <c r="H66" s="22">
        <v>6006.1680999999999</v>
      </c>
      <c r="I66" s="23">
        <v>6085.3077000000003</v>
      </c>
      <c r="J66" s="23">
        <v>-79.139600000000428</v>
      </c>
      <c r="K66" s="24">
        <v>157632.81580000001</v>
      </c>
      <c r="L66" s="38"/>
      <c r="M66" s="42">
        <f t="shared" ref="M66:P66" si="3">+C12+H12+M12+R12+C30+H30+M30+R30+C48+H48+M48+R48+C66+H66</f>
        <v>67234.562699999995</v>
      </c>
      <c r="N66" s="43">
        <f t="shared" si="3"/>
        <v>62839.5357</v>
      </c>
      <c r="O66" s="43">
        <f>+E12+J12+O12+T12+E30+J30+O30+T30+E48+J48+O48+T48+E66+J66</f>
        <v>4395.0270000000037</v>
      </c>
      <c r="P66" s="44">
        <f t="shared" si="3"/>
        <v>2626284.1860000002</v>
      </c>
      <c r="Q66" s="19"/>
      <c r="R66" s="22">
        <v>10306.6314</v>
      </c>
      <c r="S66" s="23">
        <v>8888.3989999999994</v>
      </c>
      <c r="T66" s="23">
        <v>1418.2324000000008</v>
      </c>
      <c r="U66" s="24">
        <v>461771.61430000002</v>
      </c>
    </row>
    <row r="67" spans="2:21" ht="11.25" customHeight="1" x14ac:dyDescent="0.15">
      <c r="B67" s="21" t="s">
        <v>16</v>
      </c>
      <c r="C67" s="22">
        <v>1928.9531999999999</v>
      </c>
      <c r="D67" s="23">
        <v>1665.2045000000001</v>
      </c>
      <c r="E67" s="23">
        <v>263.74869999999987</v>
      </c>
      <c r="F67" s="24">
        <v>93243.167300000001</v>
      </c>
      <c r="H67" s="22">
        <v>4363.1341000000002</v>
      </c>
      <c r="I67" s="23">
        <v>3979.0563000000002</v>
      </c>
      <c r="J67" s="23">
        <v>384.07780000000002</v>
      </c>
      <c r="K67" s="24">
        <v>162989.83300000001</v>
      </c>
      <c r="L67" s="38"/>
      <c r="M67" s="42">
        <f t="shared" ref="M67:P67" si="4">+C13+H13+M13+R13+C31+H31+M31+R31+C49+H49+M49+R49+C67+H67</f>
        <v>47259.738800000014</v>
      </c>
      <c r="N67" s="43">
        <f t="shared" si="4"/>
        <v>39503.851500000004</v>
      </c>
      <c r="O67" s="43">
        <f t="shared" si="4"/>
        <v>7755.8873000000021</v>
      </c>
      <c r="P67" s="44">
        <f t="shared" si="4"/>
        <v>2753695.3607999994</v>
      </c>
      <c r="Q67" s="19"/>
      <c r="R67" s="22">
        <v>11475.671399999999</v>
      </c>
      <c r="S67" s="23">
        <v>8091.4057000000003</v>
      </c>
      <c r="T67" s="23">
        <v>3384.265699999999</v>
      </c>
      <c r="U67" s="24">
        <v>485974.54960000003</v>
      </c>
    </row>
    <row r="68" spans="2:21" ht="11.25" customHeight="1" x14ac:dyDescent="0.15">
      <c r="B68" s="21" t="s">
        <v>17</v>
      </c>
      <c r="C68" s="22">
        <v>1996.461</v>
      </c>
      <c r="D68" s="23">
        <v>1437.6543999999999</v>
      </c>
      <c r="E68" s="23">
        <v>558.80660000000012</v>
      </c>
      <c r="F68" s="24">
        <v>96048.2932</v>
      </c>
      <c r="H68" s="22">
        <v>5150.1475</v>
      </c>
      <c r="I68" s="23">
        <v>2723.2361999999998</v>
      </c>
      <c r="J68" s="23">
        <v>2426.9113000000002</v>
      </c>
      <c r="K68" s="24">
        <v>173775.84719999999</v>
      </c>
      <c r="L68" s="38"/>
      <c r="M68" s="42">
        <f t="shared" ref="M68:P68" si="5">+C14+H14+M14+R14+C32+H32+M32+R32+C50+H50+M50+R50+C68+H68</f>
        <v>31624.007199999996</v>
      </c>
      <c r="N68" s="43">
        <f t="shared" si="5"/>
        <v>25492.822899999999</v>
      </c>
      <c r="O68" s="43">
        <f t="shared" si="5"/>
        <v>6131.1843000000008</v>
      </c>
      <c r="P68" s="44">
        <f t="shared" si="5"/>
        <v>2831079.2318000002</v>
      </c>
      <c r="Q68" s="19"/>
      <c r="R68" s="22">
        <v>10674.458000000001</v>
      </c>
      <c r="S68" s="23">
        <v>6473.9768999999997</v>
      </c>
      <c r="T68" s="23">
        <v>4200.4811000000009</v>
      </c>
      <c r="U68" s="24">
        <v>502836.49579999998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8"/>
      <c r="M69" s="42">
        <f t="shared" ref="M69:P69" si="6">+C15+H15+M15+R15+C33+H33+M33+R33+C51+H51+M51+R51+C69+H69</f>
        <v>0</v>
      </c>
      <c r="N69" s="43">
        <f t="shared" si="6"/>
        <v>0</v>
      </c>
      <c r="O69" s="43">
        <f t="shared" si="6"/>
        <v>0</v>
      </c>
      <c r="P69" s="44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8"/>
      <c r="M70" s="42">
        <f t="shared" ref="M70:P70" si="7">+C16+H16+M16+R16+C34+H34+M34+R34+C52+H52+M52+R52+C70+H70</f>
        <v>0</v>
      </c>
      <c r="N70" s="43">
        <f t="shared" si="7"/>
        <v>0</v>
      </c>
      <c r="O70" s="43">
        <f t="shared" si="7"/>
        <v>0</v>
      </c>
      <c r="P70" s="44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16273.2601</v>
      </c>
      <c r="D74" s="26">
        <f>SUM(D62:D73)</f>
        <v>17602.4535</v>
      </c>
      <c r="E74" s="26">
        <f>SUM(E62:E73)</f>
        <v>-1329.1934000000001</v>
      </c>
      <c r="F74" s="27"/>
      <c r="H74" s="25">
        <f>SUM(H62:H73)</f>
        <v>35499.886599999998</v>
      </c>
      <c r="I74" s="26">
        <f>SUM(I62:I73)</f>
        <v>25743.232400000001</v>
      </c>
      <c r="J74" s="26">
        <f>SUM(J62:J73)</f>
        <v>9756.654199999999</v>
      </c>
      <c r="K74" s="27"/>
      <c r="L74" s="38"/>
      <c r="M74" s="25">
        <f>SUM(M62:M73)</f>
        <v>318419.78639999998</v>
      </c>
      <c r="N74" s="26">
        <f>SUM(N62:N73)</f>
        <v>290097.88130000001</v>
      </c>
      <c r="O74" s="26">
        <f>SUM(O62:O73)</f>
        <v>28321.905100000004</v>
      </c>
      <c r="P74" s="27"/>
      <c r="Q74" s="28"/>
      <c r="R74" s="25">
        <f>SUM(R62:R73)</f>
        <v>91025.159499999994</v>
      </c>
      <c r="S74" s="26">
        <f>SUM(S62:S73)</f>
        <v>55171.254400000005</v>
      </c>
      <c r="T74" s="26">
        <f>SUM(T62:T73)</f>
        <v>35853.905100000004</v>
      </c>
      <c r="U74" s="27"/>
    </row>
    <row r="75" spans="2:21" ht="11.25" customHeight="1" x14ac:dyDescent="0.15">
      <c r="B75" s="45" t="s">
        <v>59</v>
      </c>
    </row>
    <row r="77" spans="2:21" ht="11.25" customHeight="1" x14ac:dyDescent="0.2">
      <c r="B77" s="6" t="s">
        <v>58</v>
      </c>
    </row>
    <row r="79" spans="2:21" ht="12.75" customHeight="1" x14ac:dyDescent="0.2">
      <c r="B79" s="59" t="s">
        <v>41</v>
      </c>
      <c r="C79" s="52"/>
      <c r="D79" s="52"/>
      <c r="E79" s="52"/>
      <c r="F79" s="60" t="s">
        <v>42</v>
      </c>
      <c r="G79" s="52"/>
      <c r="H79" s="52"/>
      <c r="I79" s="52"/>
      <c r="J79" s="53"/>
    </row>
    <row r="80" spans="2:21" ht="4.5" customHeight="1" x14ac:dyDescent="0.2">
      <c r="B80" s="47"/>
      <c r="C80" s="54"/>
      <c r="D80" s="54"/>
      <c r="E80" s="54"/>
      <c r="F80" s="61"/>
      <c r="G80" s="54"/>
      <c r="H80" s="54"/>
      <c r="I80" s="54"/>
      <c r="J80" s="55"/>
    </row>
    <row r="81" spans="2:10" ht="11.25" customHeight="1" x14ac:dyDescent="0.2">
      <c r="B81" s="46" t="s">
        <v>1</v>
      </c>
      <c r="C81" s="52"/>
      <c r="D81" s="52"/>
      <c r="E81" s="52"/>
      <c r="F81" s="62"/>
      <c r="G81" s="52"/>
      <c r="H81" s="52"/>
      <c r="I81" s="52"/>
      <c r="J81" s="53"/>
    </row>
    <row r="82" spans="2:10" ht="13.5" customHeight="1" x14ac:dyDescent="0.2">
      <c r="B82" s="48" t="s">
        <v>3</v>
      </c>
      <c r="C82" s="54"/>
      <c r="D82" s="54"/>
      <c r="E82" s="54"/>
      <c r="F82" s="63" t="s">
        <v>3</v>
      </c>
      <c r="G82" s="54"/>
      <c r="H82" s="54"/>
      <c r="I82" s="54"/>
      <c r="J82" s="55"/>
    </row>
    <row r="83" spans="2:10" ht="13.5" customHeight="1" x14ac:dyDescent="0.2">
      <c r="B83" s="48" t="s">
        <v>4</v>
      </c>
      <c r="C83" s="54"/>
      <c r="D83" s="54"/>
      <c r="E83" s="54"/>
      <c r="F83" s="63" t="s">
        <v>55</v>
      </c>
      <c r="G83" s="54"/>
      <c r="H83" s="54"/>
      <c r="I83" s="54"/>
      <c r="J83" s="55"/>
    </row>
    <row r="84" spans="2:10" ht="13.5" customHeight="1" x14ac:dyDescent="0.2">
      <c r="B84" s="67" t="s">
        <v>62</v>
      </c>
      <c r="C84" s="54"/>
      <c r="D84" s="54"/>
      <c r="E84" s="54"/>
      <c r="F84" s="68" t="s">
        <v>62</v>
      </c>
      <c r="G84" s="54"/>
      <c r="H84" s="54"/>
      <c r="I84" s="54"/>
      <c r="J84" s="55"/>
    </row>
    <row r="85" spans="2:10" ht="13.5" customHeight="1" x14ac:dyDescent="0.2">
      <c r="B85" s="48" t="s">
        <v>5</v>
      </c>
      <c r="C85" s="54"/>
      <c r="D85" s="54"/>
      <c r="E85" s="54"/>
      <c r="F85" s="68" t="s">
        <v>63</v>
      </c>
      <c r="G85" s="54"/>
      <c r="H85" s="54"/>
      <c r="I85" s="54"/>
      <c r="J85" s="55"/>
    </row>
    <row r="86" spans="2:10" ht="13.5" customHeight="1" x14ac:dyDescent="0.2">
      <c r="B86" s="49" t="s">
        <v>6</v>
      </c>
      <c r="C86" s="56"/>
      <c r="D86" s="56"/>
      <c r="E86" s="56"/>
      <c r="F86" s="64" t="s">
        <v>43</v>
      </c>
      <c r="G86" s="56"/>
      <c r="H86" s="56"/>
      <c r="I86" s="56"/>
      <c r="J86" s="57"/>
    </row>
    <row r="87" spans="2:10" ht="5.25" customHeight="1" x14ac:dyDescent="0.2">
      <c r="B87" s="48"/>
      <c r="C87" s="54"/>
      <c r="D87" s="54"/>
      <c r="E87" s="54"/>
      <c r="F87" s="63"/>
      <c r="G87" s="54"/>
      <c r="H87" s="54"/>
      <c r="I87" s="54"/>
      <c r="J87" s="55"/>
    </row>
    <row r="88" spans="2:10" ht="11.25" customHeight="1" x14ac:dyDescent="0.2">
      <c r="B88" s="46" t="s">
        <v>29</v>
      </c>
      <c r="C88" s="52"/>
      <c r="D88" s="52"/>
      <c r="E88" s="52"/>
      <c r="F88" s="65"/>
      <c r="G88" s="52"/>
      <c r="H88" s="52"/>
      <c r="I88" s="52"/>
      <c r="J88" s="53"/>
    </row>
    <row r="89" spans="2:10" ht="12.75" customHeight="1" x14ac:dyDescent="0.2">
      <c r="B89" s="48" t="s">
        <v>32</v>
      </c>
      <c r="C89" s="54"/>
      <c r="D89" s="54"/>
      <c r="E89" s="54"/>
      <c r="F89" s="63" t="s">
        <v>44</v>
      </c>
      <c r="G89" s="54"/>
      <c r="H89" s="54"/>
      <c r="I89" s="54"/>
      <c r="J89" s="55"/>
    </row>
    <row r="90" spans="2:10" ht="12.75" customHeight="1" x14ac:dyDescent="0.2">
      <c r="B90" s="49" t="s">
        <v>51</v>
      </c>
      <c r="C90" s="56"/>
      <c r="D90" s="56"/>
      <c r="E90" s="56"/>
      <c r="F90" s="64" t="s">
        <v>45</v>
      </c>
      <c r="G90" s="56"/>
      <c r="H90" s="56"/>
      <c r="I90" s="56"/>
      <c r="J90" s="57"/>
    </row>
    <row r="91" spans="2:10" ht="5.25" customHeight="1" x14ac:dyDescent="0.2">
      <c r="B91" s="48"/>
      <c r="C91" s="54"/>
      <c r="D91" s="54"/>
      <c r="E91" s="54"/>
      <c r="F91" s="63"/>
      <c r="G91" s="54"/>
      <c r="H91" s="54"/>
      <c r="I91" s="54"/>
      <c r="J91" s="55"/>
    </row>
    <row r="92" spans="2:10" ht="11.25" customHeight="1" x14ac:dyDescent="0.2">
      <c r="B92" s="46" t="s">
        <v>30</v>
      </c>
      <c r="C92" s="52"/>
      <c r="D92" s="52"/>
      <c r="E92" s="52"/>
      <c r="F92" s="65"/>
      <c r="G92" s="52"/>
      <c r="H92" s="52"/>
      <c r="I92" s="52"/>
      <c r="J92" s="53"/>
    </row>
    <row r="93" spans="2:10" ht="12.75" customHeight="1" x14ac:dyDescent="0.2">
      <c r="B93" s="49" t="s">
        <v>34</v>
      </c>
      <c r="C93" s="56"/>
      <c r="D93" s="56"/>
      <c r="E93" s="56"/>
      <c r="F93" s="64" t="s">
        <v>46</v>
      </c>
      <c r="G93" s="56"/>
      <c r="H93" s="56"/>
      <c r="I93" s="56"/>
      <c r="J93" s="57"/>
    </row>
    <row r="94" spans="2:10" ht="5.25" customHeight="1" x14ac:dyDescent="0.2">
      <c r="B94" s="48"/>
      <c r="C94" s="54"/>
      <c r="D94" s="54"/>
      <c r="E94" s="54"/>
      <c r="F94" s="63"/>
      <c r="G94" s="54"/>
      <c r="H94" s="54"/>
      <c r="I94" s="54"/>
      <c r="J94" s="55"/>
    </row>
    <row r="95" spans="2:10" ht="11.25" customHeight="1" x14ac:dyDescent="0.2">
      <c r="B95" s="46" t="s">
        <v>24</v>
      </c>
      <c r="C95" s="52"/>
      <c r="D95" s="52"/>
      <c r="E95" s="52"/>
      <c r="F95" s="65"/>
      <c r="G95" s="52"/>
      <c r="H95" s="52"/>
      <c r="I95" s="52"/>
      <c r="J95" s="53"/>
    </row>
    <row r="96" spans="2:10" ht="12.75" customHeight="1" x14ac:dyDescent="0.2">
      <c r="B96" s="48" t="s">
        <v>25</v>
      </c>
      <c r="C96" s="54"/>
      <c r="D96" s="54"/>
      <c r="E96" s="54"/>
      <c r="F96" s="63" t="s">
        <v>25</v>
      </c>
      <c r="G96" s="54"/>
      <c r="H96" s="54"/>
      <c r="I96" s="54"/>
      <c r="J96" s="55"/>
    </row>
    <row r="97" spans="2:10" ht="12.75" customHeight="1" x14ac:dyDescent="0.2">
      <c r="B97" s="48" t="s">
        <v>26</v>
      </c>
      <c r="C97" s="54"/>
      <c r="D97" s="54"/>
      <c r="E97" s="54"/>
      <c r="F97" s="63" t="s">
        <v>26</v>
      </c>
      <c r="G97" s="54"/>
      <c r="H97" s="54"/>
      <c r="I97" s="54"/>
      <c r="J97" s="55"/>
    </row>
    <row r="98" spans="2:10" ht="12.75" customHeight="1" x14ac:dyDescent="0.2">
      <c r="B98" s="48" t="s">
        <v>27</v>
      </c>
      <c r="C98" s="54"/>
      <c r="D98" s="54"/>
      <c r="E98" s="54"/>
      <c r="F98" s="63" t="s">
        <v>27</v>
      </c>
      <c r="G98" s="54"/>
      <c r="H98" s="54"/>
      <c r="I98" s="54"/>
      <c r="J98" s="55"/>
    </row>
    <row r="99" spans="2:10" ht="12.75" customHeight="1" x14ac:dyDescent="0.2">
      <c r="B99" s="49" t="s">
        <v>52</v>
      </c>
      <c r="C99" s="56"/>
      <c r="D99" s="56"/>
      <c r="E99" s="56"/>
      <c r="F99" s="64" t="s">
        <v>47</v>
      </c>
      <c r="G99" s="56"/>
      <c r="H99" s="56"/>
      <c r="I99" s="56"/>
      <c r="J99" s="57"/>
    </row>
    <row r="100" spans="2:10" ht="4.5" customHeight="1" x14ac:dyDescent="0.2">
      <c r="B100" s="48"/>
      <c r="C100" s="54"/>
      <c r="D100" s="54"/>
      <c r="E100" s="54"/>
      <c r="F100" s="63"/>
      <c r="G100" s="54"/>
      <c r="H100" s="54"/>
      <c r="I100" s="54"/>
      <c r="J100" s="55"/>
    </row>
    <row r="101" spans="2:10" ht="11.25" customHeight="1" x14ac:dyDescent="0.2">
      <c r="B101" s="46" t="s">
        <v>31</v>
      </c>
      <c r="C101" s="52"/>
      <c r="D101" s="52"/>
      <c r="E101" s="52"/>
      <c r="F101" s="65"/>
      <c r="G101" s="52"/>
      <c r="H101" s="52"/>
      <c r="I101" s="52"/>
      <c r="J101" s="53"/>
    </row>
    <row r="102" spans="2:10" ht="12.75" customHeight="1" x14ac:dyDescent="0.2">
      <c r="B102" s="49" t="s">
        <v>48</v>
      </c>
      <c r="C102" s="56"/>
      <c r="D102" s="56"/>
      <c r="E102" s="56"/>
      <c r="F102" s="64" t="s">
        <v>48</v>
      </c>
      <c r="G102" s="56"/>
      <c r="H102" s="56"/>
      <c r="I102" s="56"/>
      <c r="J102" s="57"/>
    </row>
    <row r="103" spans="2:10" ht="4.5" customHeight="1" x14ac:dyDescent="0.2">
      <c r="B103" s="48"/>
      <c r="C103" s="54"/>
      <c r="D103" s="54"/>
      <c r="E103" s="54"/>
      <c r="F103" s="63"/>
      <c r="G103" s="54"/>
      <c r="H103" s="54"/>
      <c r="I103" s="54"/>
      <c r="J103" s="55"/>
    </row>
    <row r="104" spans="2:10" ht="11.25" customHeight="1" x14ac:dyDescent="0.2">
      <c r="B104" s="46" t="s">
        <v>36</v>
      </c>
      <c r="C104" s="52"/>
      <c r="D104" s="52"/>
      <c r="E104" s="52"/>
      <c r="F104" s="65"/>
      <c r="G104" s="52"/>
      <c r="H104" s="52"/>
      <c r="I104" s="52"/>
      <c r="J104" s="53"/>
    </row>
    <row r="105" spans="2:10" ht="12.75" customHeight="1" x14ac:dyDescent="0.2">
      <c r="B105" s="49" t="s">
        <v>38</v>
      </c>
      <c r="C105" s="56"/>
      <c r="D105" s="56"/>
      <c r="E105" s="56"/>
      <c r="F105" s="64" t="s">
        <v>49</v>
      </c>
      <c r="G105" s="56"/>
      <c r="H105" s="56"/>
      <c r="I105" s="56"/>
      <c r="J105" s="57"/>
    </row>
    <row r="106" spans="2:10" ht="4.5" customHeight="1" x14ac:dyDescent="0.2">
      <c r="B106" s="48"/>
      <c r="C106" s="54"/>
      <c r="D106" s="54"/>
      <c r="E106" s="54"/>
      <c r="F106" s="63"/>
      <c r="G106" s="54"/>
      <c r="H106" s="54"/>
      <c r="I106" s="54"/>
      <c r="J106" s="55"/>
    </row>
    <row r="107" spans="2:10" ht="12.75" customHeight="1" x14ac:dyDescent="0.2">
      <c r="B107" s="50" t="s">
        <v>53</v>
      </c>
      <c r="C107" s="52"/>
      <c r="D107" s="52"/>
      <c r="E107" s="52"/>
      <c r="F107" s="65" t="s">
        <v>50</v>
      </c>
      <c r="G107" s="52"/>
      <c r="H107" s="52"/>
      <c r="I107" s="52"/>
      <c r="J107" s="53"/>
    </row>
    <row r="108" spans="2:10" ht="12" customHeight="1" x14ac:dyDescent="0.15">
      <c r="B108" s="51" t="s">
        <v>54</v>
      </c>
      <c r="C108" s="52"/>
      <c r="D108" s="52"/>
      <c r="E108" s="52"/>
      <c r="F108" s="51" t="s">
        <v>56</v>
      </c>
      <c r="G108" s="52"/>
      <c r="H108" s="52"/>
      <c r="I108" s="52"/>
      <c r="J108" s="53"/>
    </row>
    <row r="109" spans="2:10" ht="11.25" customHeight="1" x14ac:dyDescent="0.15">
      <c r="B109" s="58"/>
      <c r="C109" s="56"/>
      <c r="D109" s="56"/>
      <c r="E109" s="56"/>
      <c r="F109" s="66" t="s">
        <v>57</v>
      </c>
      <c r="G109" s="56"/>
      <c r="H109" s="56"/>
      <c r="I109" s="56"/>
      <c r="J109" s="57"/>
    </row>
  </sheetData>
  <mergeCells count="16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</mergeCells>
  <phoneticPr fontId="1" type="noConversion"/>
  <conditionalFormatting sqref="F69:F74 U67:U74 R41 C40:L41 V44:V56 X26:AA38 C69:D74 N23:Q23 C21:N21 Q67:S74 M74:N74 P74 Q62:Q66">
    <cfRule type="cellIs" dxfId="47" priority="92" stopIfTrue="1" operator="lessThan">
      <formula>0</formula>
    </cfRule>
  </conditionalFormatting>
  <conditionalFormatting sqref="U66 R66:S66">
    <cfRule type="cellIs" dxfId="46" priority="71" stopIfTrue="1" operator="lessThan">
      <formula>0</formula>
    </cfRule>
  </conditionalFormatting>
  <conditionalFormatting sqref="U66 R66:S66">
    <cfRule type="cellIs" dxfId="45" priority="70" stopIfTrue="1" operator="lessThan">
      <formula>0</formula>
    </cfRule>
  </conditionalFormatting>
  <conditionalFormatting sqref="U66 R66:S66">
    <cfRule type="cellIs" dxfId="44" priority="69" stopIfTrue="1" operator="lessThan">
      <formula>0</formula>
    </cfRule>
  </conditionalFormatting>
  <conditionalFormatting sqref="U66 R66:S66">
    <cfRule type="cellIs" dxfId="43" priority="68" stopIfTrue="1" operator="lessThan">
      <formula>0</formula>
    </cfRule>
  </conditionalFormatting>
  <conditionalFormatting sqref="U66 R66:S66">
    <cfRule type="cellIs" dxfId="42" priority="67" stopIfTrue="1" operator="lessThan">
      <formula>0</formula>
    </cfRule>
  </conditionalFormatting>
  <conditionalFormatting sqref="U66 R66:S66">
    <cfRule type="cellIs" dxfId="41" priority="66" stopIfTrue="1" operator="lessThan">
      <formula>0</formula>
    </cfRule>
  </conditionalFormatting>
  <conditionalFormatting sqref="U62:U65 R62:S65">
    <cfRule type="cellIs" dxfId="40" priority="65" stopIfTrue="1" operator="lessThan">
      <formula>0</formula>
    </cfRule>
  </conditionalFormatting>
  <conditionalFormatting sqref="K69:K74 H69:I74">
    <cfRule type="cellIs" dxfId="39" priority="55" stopIfTrue="1" operator="lessThan">
      <formula>0</formula>
    </cfRule>
  </conditionalFormatting>
  <conditionalFormatting sqref="C13:D14 F13:I14 K13:N14 P13:S14 U13:U14">
    <cfRule type="cellIs" dxfId="38" priority="46" stopIfTrue="1" operator="lessThan">
      <formula>0</formula>
    </cfRule>
  </conditionalFormatting>
  <conditionalFormatting sqref="C12:D12 F12:I12 K12:N12 P12:S12 U12">
    <cfRule type="cellIs" dxfId="37" priority="45" stopIfTrue="1" operator="lessThan">
      <formula>0</formula>
    </cfRule>
  </conditionalFormatting>
  <conditionalFormatting sqref="K12:N12 P12:S12 C12:D12 F12:I12 U12">
    <cfRule type="cellIs" dxfId="36" priority="44" stopIfTrue="1" operator="lessThan">
      <formula>0</formula>
    </cfRule>
  </conditionalFormatting>
  <conditionalFormatting sqref="K12:N12 P12:S12 C12:D12 F12:I12 U12">
    <cfRule type="cellIs" dxfId="35" priority="43" stopIfTrue="1" operator="lessThan">
      <formula>0</formula>
    </cfRule>
  </conditionalFormatting>
  <conditionalFormatting sqref="C12:D12 F12:I12 K12:N12 P12:S12 U12">
    <cfRule type="cellIs" dxfId="34" priority="42" stopIfTrue="1" operator="lessThan">
      <formula>0</formula>
    </cfRule>
  </conditionalFormatting>
  <conditionalFormatting sqref="C12:D12 F12:I12 K12:N12 P12:S12 U12">
    <cfRule type="cellIs" dxfId="33" priority="41" stopIfTrue="1" operator="lessThan">
      <formula>0</formula>
    </cfRule>
  </conditionalFormatting>
  <conditionalFormatting sqref="C12:D12 F12:I12 K12:N12 P12:S12 U12">
    <cfRule type="cellIs" dxfId="32" priority="40" stopIfTrue="1" operator="lessThan">
      <formula>0</formula>
    </cfRule>
  </conditionalFormatting>
  <conditionalFormatting sqref="C8:D11 F8:I11 K8:N11 P8:S11 U8:U11">
    <cfRule type="cellIs" dxfId="31" priority="39" stopIfTrue="1" operator="lessThan">
      <formula>0</formula>
    </cfRule>
  </conditionalFormatting>
  <conditionalFormatting sqref="C31:D32 F31:I32 K31:N32 P31:S32 U31:U32">
    <cfRule type="cellIs" dxfId="30" priority="38" stopIfTrue="1" operator="lessThan">
      <formula>0</formula>
    </cfRule>
  </conditionalFormatting>
  <conditionalFormatting sqref="C30:D30 F30:I30 K30:N30 P30:S30 U30">
    <cfRule type="cellIs" dxfId="29" priority="37" stopIfTrue="1" operator="lessThan">
      <formula>0</formula>
    </cfRule>
  </conditionalFormatting>
  <conditionalFormatting sqref="K30:N30 P30:S30 C30:D30 F30:I30 U30">
    <cfRule type="cellIs" dxfId="28" priority="36" stopIfTrue="1" operator="lessThan">
      <formula>0</formula>
    </cfRule>
  </conditionalFormatting>
  <conditionalFormatting sqref="K30:N30 P30:S30 C30:D30 F30:I30 U30">
    <cfRule type="cellIs" dxfId="27" priority="35" stopIfTrue="1" operator="lessThan">
      <formula>0</formula>
    </cfRule>
  </conditionalFormatting>
  <conditionalFormatting sqref="C30:D30 F30:I30 K30:N30 P30:S30 U30">
    <cfRule type="cellIs" dxfId="26" priority="34" stopIfTrue="1" operator="lessThan">
      <formula>0</formula>
    </cfRule>
  </conditionalFormatting>
  <conditionalFormatting sqref="C30:D30 F30:I30 K30:N30 P30:S30 U30">
    <cfRule type="cellIs" dxfId="25" priority="33" stopIfTrue="1" operator="lessThan">
      <formula>0</formula>
    </cfRule>
  </conditionalFormatting>
  <conditionalFormatting sqref="C30:D30 F30:I30 K30:N30 P30:S30 U30">
    <cfRule type="cellIs" dxfId="24" priority="32" stopIfTrue="1" operator="lessThan">
      <formula>0</formula>
    </cfRule>
  </conditionalFormatting>
  <conditionalFormatting sqref="C26:D29 F26:I29 K26:N29 P26:S29 U26:U29">
    <cfRule type="cellIs" dxfId="23" priority="31" stopIfTrue="1" operator="lessThan">
      <formula>0</formula>
    </cfRule>
  </conditionalFormatting>
  <conditionalFormatting sqref="U49:U50 F49:I50 K49:N50 P49:S50 C49:D50">
    <cfRule type="cellIs" dxfId="22" priority="23" stopIfTrue="1" operator="lessThan">
      <formula>0</formula>
    </cfRule>
  </conditionalFormatting>
  <conditionalFormatting sqref="U48 P48:S48 C48:D48 F48:I48 K48:N48">
    <cfRule type="cellIs" dxfId="21" priority="22" stopIfTrue="1" operator="lessThan">
      <formula>0</formula>
    </cfRule>
  </conditionalFormatting>
  <conditionalFormatting sqref="U48 C48:D48 F48:I48 K48:N48 P48:S48">
    <cfRule type="cellIs" dxfId="20" priority="21" stopIfTrue="1" operator="lessThan">
      <formula>0</formula>
    </cfRule>
  </conditionalFormatting>
  <conditionalFormatting sqref="U48 C48:D48 F48:I48 K48:N48 P48:S48">
    <cfRule type="cellIs" dxfId="19" priority="20" stopIfTrue="1" operator="lessThan">
      <formula>0</formula>
    </cfRule>
  </conditionalFormatting>
  <conditionalFormatting sqref="U48 F48:I48 K48:N48 P48:S48 C48:D48">
    <cfRule type="cellIs" dxfId="18" priority="19" stopIfTrue="1" operator="lessThan">
      <formula>0</formula>
    </cfRule>
  </conditionalFormatting>
  <conditionalFormatting sqref="U48 F48:I48 K48:N48 P48:S48 C48:D48">
    <cfRule type="cellIs" dxfId="17" priority="18" stopIfTrue="1" operator="lessThan">
      <formula>0</formula>
    </cfRule>
  </conditionalFormatting>
  <conditionalFormatting sqref="U44:U47 F44:I47 C44:D47 K44:N47 P44:S47">
    <cfRule type="cellIs" dxfId="16" priority="17" stopIfTrue="1" operator="lessThan">
      <formula>0</formula>
    </cfRule>
  </conditionalFormatting>
  <conditionalFormatting sqref="F67:F68 C67:D68">
    <cfRule type="cellIs" dxfId="15" priority="16" stopIfTrue="1" operator="lessThan">
      <formula>0</formula>
    </cfRule>
  </conditionalFormatting>
  <conditionalFormatting sqref="F66 C66:D66">
    <cfRule type="cellIs" dxfId="14" priority="15" stopIfTrue="1" operator="lessThan">
      <formula>0</formula>
    </cfRule>
  </conditionalFormatting>
  <conditionalFormatting sqref="F66 C66:D66">
    <cfRule type="cellIs" dxfId="13" priority="14" stopIfTrue="1" operator="lessThan">
      <formula>0</formula>
    </cfRule>
  </conditionalFormatting>
  <conditionalFormatting sqref="F66 C66:D66">
    <cfRule type="cellIs" dxfId="12" priority="13" stopIfTrue="1" operator="lessThan">
      <formula>0</formula>
    </cfRule>
  </conditionalFormatting>
  <conditionalFormatting sqref="F66 C66:D66">
    <cfRule type="cellIs" dxfId="11" priority="12" stopIfTrue="1" operator="lessThan">
      <formula>0</formula>
    </cfRule>
  </conditionalFormatting>
  <conditionalFormatting sqref="F66 C66:D66">
    <cfRule type="cellIs" dxfId="10" priority="11" stopIfTrue="1" operator="lessThan">
      <formula>0</formula>
    </cfRule>
  </conditionalFormatting>
  <conditionalFormatting sqref="F66 C66:D66">
    <cfRule type="cellIs" dxfId="9" priority="10" stopIfTrue="1" operator="lessThan">
      <formula>0</formula>
    </cfRule>
  </conditionalFormatting>
  <conditionalFormatting sqref="F62:F65 C62:D65">
    <cfRule type="cellIs" dxfId="8" priority="9" stopIfTrue="1" operator="lessThan">
      <formula>0</formula>
    </cfRule>
  </conditionalFormatting>
  <conditionalFormatting sqref="K67:K68 H67:I68">
    <cfRule type="cellIs" dxfId="7" priority="8" stopIfTrue="1" operator="lessThan">
      <formula>0</formula>
    </cfRule>
  </conditionalFormatting>
  <conditionalFormatting sqref="K66 H66:I66">
    <cfRule type="cellIs" dxfId="6" priority="7" stopIfTrue="1" operator="lessThan">
      <formula>0</formula>
    </cfRule>
  </conditionalFormatting>
  <conditionalFormatting sqref="K66 H66:I66">
    <cfRule type="cellIs" dxfId="5" priority="6" stopIfTrue="1" operator="lessThan">
      <formula>0</formula>
    </cfRule>
  </conditionalFormatting>
  <conditionalFormatting sqref="K66 H66:I66">
    <cfRule type="cellIs" dxfId="4" priority="5" stopIfTrue="1" operator="lessThan">
      <formula>0</formula>
    </cfRule>
  </conditionalFormatting>
  <conditionalFormatting sqref="K66 H66:I66">
    <cfRule type="cellIs" dxfId="3" priority="4" stopIfTrue="1" operator="lessThan">
      <formula>0</formula>
    </cfRule>
  </conditionalFormatting>
  <conditionalFormatting sqref="K66 H66:I66">
    <cfRule type="cellIs" dxfId="2" priority="3" stopIfTrue="1" operator="lessThan">
      <formula>0</formula>
    </cfRule>
  </conditionalFormatting>
  <conditionalFormatting sqref="K66 H66:I66">
    <cfRule type="cellIs" dxfId="1" priority="2" stopIfTrue="1" operator="lessThan">
      <formula>0</formula>
    </cfRule>
  </conditionalFormatting>
  <conditionalFormatting sqref="K62:K65 H62:I65">
    <cfRule type="cellIs" dxfId="0" priority="1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1" manualBreakCount="1">
    <brk id="76" max="2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2019</vt:lpstr>
      <vt:lpstr>'Aktiefonder 2019'!Utskriftsområde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2018-08-13T13:45:25Z</cp:lastPrinted>
  <dcterms:created xsi:type="dcterms:W3CDTF">2010-02-10T19:23:47Z</dcterms:created>
  <dcterms:modified xsi:type="dcterms:W3CDTF">2019-08-08T08:15:59Z</dcterms:modified>
</cp:coreProperties>
</file>