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5" yWindow="270" windowWidth="19320" windowHeight="11100" tabRatio="879" activeTab="4"/>
  </bookViews>
  <sheets>
    <sheet name="Cover" sheetId="1" r:id="rId1"/>
    <sheet name="1. Result performance Group" sheetId="46" r:id="rId2"/>
    <sheet name="2. Result performance segments" sheetId="47" r:id="rId3"/>
    <sheet name="3. Finance" sheetId="3" r:id="rId4"/>
    <sheet name="4. Income statement" sheetId="48" r:id="rId5"/>
    <sheet name="5. Financial position" sheetId="8" r:id="rId6"/>
    <sheet name="6. Equity" sheetId="44" r:id="rId7"/>
    <sheet name="7. Cash flows" sheetId="10" r:id="rId8"/>
    <sheet name="8. Note 3" sheetId="12" r:id="rId9"/>
    <sheet name="9.Note 4-6" sheetId="14" r:id="rId10"/>
    <sheet name="10.Note 7-8" sheetId="49" r:id="rId11"/>
    <sheet name="11. Note 9-11" sheetId="50" r:id="rId12"/>
    <sheet name="12. Quarterly performance" sheetId="17" r:id="rId13"/>
    <sheet name="13. Key figures" sheetId="15" r:id="rId14"/>
    <sheet name="Ark3" sheetId="51" r:id="rId15"/>
  </sheets>
  <definedNames>
    <definedName name="_xlnm.Print_Area" localSheetId="1">'1. Result performance Group'!$A$1:$H$24</definedName>
    <definedName name="_xlnm.Print_Area" localSheetId="10">'10.Note 7-8'!$A$1:$L$112</definedName>
    <definedName name="_xlnm.Print_Area" localSheetId="11">'11. Note 9-11'!$A$1:$I$56</definedName>
    <definedName name="_xlnm.Print_Area" localSheetId="12">'12. Quarterly performance'!$A$1:$X$28</definedName>
    <definedName name="_xlnm.Print_Area" localSheetId="13">'13. Key figures'!$A$1:$H$78</definedName>
    <definedName name="_xlnm.Print_Area" localSheetId="2">'2. Result performance segments'!$A$1:$H$124</definedName>
    <definedName name="_xlnm.Print_Area" localSheetId="3">'3. Finance'!$A$1:$O$48</definedName>
    <definedName name="_xlnm.Print_Area" localSheetId="4">'4. Income statement'!$A$1:$G$47</definedName>
    <definedName name="_xlnm.Print_Area" localSheetId="5">'5. Financial position'!$A$1:$I$63</definedName>
    <definedName name="_xlnm.Print_Area" localSheetId="6">'6. Equity'!$A$1:$L$90</definedName>
    <definedName name="_xlnm.Print_Area" localSheetId="7">'7. Cash flows'!$A$1:$H$47</definedName>
    <definedName name="_xlnm.Print_Area" localSheetId="8">'8. Note 3'!$A$1:$T$28</definedName>
    <definedName name="_xlnm.Print_Area" localSheetId="9">'9.Note 4-6'!$A$1:$G$37</definedName>
    <definedName name="Z_A341D8C9_5CC0_4C53_B3E4_E55891765B05_.wvu.Cols" localSheetId="1" hidden="1">'1. Result performance Group'!#REF!</definedName>
    <definedName name="Z_A341D8C9_5CC0_4C53_B3E4_E55891765B05_.wvu.Cols" localSheetId="13" hidden="1">'13. Key figures'!#REF!</definedName>
    <definedName name="Z_A341D8C9_5CC0_4C53_B3E4_E55891765B05_.wvu.Cols" localSheetId="2" hidden="1">'2. Result performance segments'!#REF!</definedName>
    <definedName name="Z_A341D8C9_5CC0_4C53_B3E4_E55891765B05_.wvu.Cols" localSheetId="3" hidden="1">'3. Finance'!$G:$G</definedName>
    <definedName name="Z_A341D8C9_5CC0_4C53_B3E4_E55891765B05_.wvu.Cols" localSheetId="4" hidden="1">'4. Income statement'!#REF!</definedName>
    <definedName name="Z_A341D8C9_5CC0_4C53_B3E4_E55891765B05_.wvu.Cols" localSheetId="5" hidden="1">'5. Financial position'!$H:$H</definedName>
    <definedName name="Z_A341D8C9_5CC0_4C53_B3E4_E55891765B05_.wvu.Cols" localSheetId="7" hidden="1">'7. Cash flows'!$F:$F</definedName>
    <definedName name="Z_A341D8C9_5CC0_4C53_B3E4_E55891765B05_.wvu.Cols" localSheetId="9" hidden="1">'9.Note 4-6'!#REF!</definedName>
    <definedName name="Z_A341D8C9_5CC0_4C53_B3E4_E55891765B05_.wvu.PrintArea" localSheetId="1" hidden="1">'1. Result performance Group'!$A$1:$H$24</definedName>
    <definedName name="Z_A341D8C9_5CC0_4C53_B3E4_E55891765B05_.wvu.PrintArea" localSheetId="12" hidden="1">'12. Quarterly performance'!$A$1:$O$28</definedName>
    <definedName name="Z_A341D8C9_5CC0_4C53_B3E4_E55891765B05_.wvu.PrintArea" localSheetId="13" hidden="1">'13. Key figures'!$A$1:$H$78</definedName>
    <definedName name="Z_A341D8C9_5CC0_4C53_B3E4_E55891765B05_.wvu.PrintArea" localSheetId="2" hidden="1">'2. Result performance segments'!$A$1:$H$124</definedName>
    <definedName name="Z_A341D8C9_5CC0_4C53_B3E4_E55891765B05_.wvu.PrintArea" localSheetId="3" hidden="1">'3. Finance'!$A$1:$H$26</definedName>
    <definedName name="Z_A341D8C9_5CC0_4C53_B3E4_E55891765B05_.wvu.PrintArea" localSheetId="4" hidden="1">'4. Income statement'!$A$1:$F$47</definedName>
    <definedName name="Z_A341D8C9_5CC0_4C53_B3E4_E55891765B05_.wvu.PrintArea" localSheetId="5" hidden="1">'5. Financial position'!$A$2:$H$62</definedName>
    <definedName name="Z_A341D8C9_5CC0_4C53_B3E4_E55891765B05_.wvu.PrintArea" localSheetId="6" hidden="1">'6. Equity'!$A$1:$L$56</definedName>
    <definedName name="Z_A341D8C9_5CC0_4C53_B3E4_E55891765B05_.wvu.PrintArea" localSheetId="7" hidden="1">'7. Cash flows'!$A$1:$G$48</definedName>
    <definedName name="Z_A341D8C9_5CC0_4C53_B3E4_E55891765B05_.wvu.PrintArea" localSheetId="8" hidden="1">'8. Note 3'!$A$1:$T$27</definedName>
    <definedName name="Z_A341D8C9_5CC0_4C53_B3E4_E55891765B05_.wvu.PrintArea" localSheetId="9" hidden="1">'9.Note 4-6'!$A$1:$G$37</definedName>
    <definedName name="Z_A341D8C9_5CC0_4C53_B3E4_E55891765B05_.wvu.Rows" localSheetId="1" hidden="1">'1. Result performance Group'!#REF!</definedName>
    <definedName name="Z_A341D8C9_5CC0_4C53_B3E4_E55891765B05_.wvu.Rows" localSheetId="13" hidden="1">'13. Key figures'!#REF!,'13. Key figures'!#REF!,'13. Key figures'!#REF!,'13. Key figures'!#REF!</definedName>
    <definedName name="Z_A341D8C9_5CC0_4C53_B3E4_E55891765B05_.wvu.Rows" localSheetId="2" hidden="1">'2. Result performance segments'!#REF!</definedName>
    <definedName name="Z_A341D8C9_5CC0_4C53_B3E4_E55891765B05_.wvu.Rows" localSheetId="3" hidden="1">'3. Finance'!#REF!</definedName>
    <definedName name="Z_A341D8C9_5CC0_4C53_B3E4_E55891765B05_.wvu.Rows" localSheetId="4" hidden="1">'4. Income statement'!#REF!,'4. Income statement'!#REF!,'4. Income statement'!#REF!</definedName>
    <definedName name="Z_A341D8C9_5CC0_4C53_B3E4_E55891765B05_.wvu.Rows" localSheetId="5" hidden="1">'5. Financial position'!#REF!,'5. Financial position'!#REF!,'5. Financial position'!#REF!</definedName>
    <definedName name="Z_A341D8C9_5CC0_4C53_B3E4_E55891765B05_.wvu.Rows" localSheetId="8" hidden="1">'8. Note 3'!$19:$24</definedName>
  </definedNames>
  <calcPr calcId="125725"/>
  <customWorkbookViews>
    <customWorkbookView name="g010630 - Personlig visning" guid="{A341D8C9-5CC0-4C53-B3E4-E55891765B05}" mergeInterval="0" personalView="1" maximized="1" xWindow="1" yWindow="1" windowWidth="1280" windowHeight="761" tabRatio="895" activeSheetId="3"/>
  </customWorkbookViews>
</workbook>
</file>

<file path=xl/calcChain.xml><?xml version="1.0" encoding="utf-8"?>
<calcChain xmlns="http://schemas.openxmlformats.org/spreadsheetml/2006/main">
  <c r="H51" i="50"/>
  <c r="G51"/>
  <c r="F51"/>
  <c r="E3" i="47" l="1"/>
  <c r="E22" s="1"/>
  <c r="F3"/>
  <c r="F22" s="1"/>
  <c r="D29" i="14"/>
  <c r="F3" i="50" s="1"/>
  <c r="E29" i="14"/>
  <c r="G3" i="50" s="1"/>
  <c r="D17" i="14"/>
  <c r="E17"/>
  <c r="E4" i="48"/>
  <c r="D4"/>
  <c r="F30" i="3"/>
  <c r="E30"/>
  <c r="F101" i="47" l="1"/>
  <c r="F76"/>
  <c r="F58"/>
  <c r="F39"/>
  <c r="E39"/>
  <c r="E58" s="1"/>
  <c r="E76" s="1"/>
  <c r="E101" s="1"/>
  <c r="G101" l="1"/>
  <c r="G76"/>
  <c r="G58"/>
  <c r="G39"/>
  <c r="F8" i="12" l="1"/>
  <c r="H8" s="1"/>
  <c r="G8"/>
  <c r="I8" s="1"/>
  <c r="K8" s="1"/>
  <c r="M8" s="1"/>
  <c r="O8" s="1"/>
  <c r="Q8" s="1"/>
  <c r="E19"/>
  <c r="G19"/>
  <c r="I19"/>
  <c r="K19"/>
  <c r="M19"/>
  <c r="O19"/>
  <c r="S20"/>
  <c r="S21"/>
  <c r="S22"/>
  <c r="R21"/>
  <c r="J8" l="1"/>
  <c r="L8"/>
  <c r="S8"/>
  <c r="N8"/>
  <c r="P8" s="1"/>
  <c r="P19"/>
  <c r="J19"/>
  <c r="M20"/>
  <c r="R8" l="1"/>
  <c r="R20"/>
  <c r="Q19"/>
  <c r="S19" s="1"/>
  <c r="S24" s="1"/>
  <c r="F19"/>
  <c r="D19"/>
  <c r="N19" l="1"/>
  <c r="H19"/>
  <c r="L19"/>
  <c r="R22"/>
  <c r="R19" l="1"/>
  <c r="R24" s="1"/>
  <c r="L20"/>
</calcChain>
</file>

<file path=xl/sharedStrings.xml><?xml version="1.0" encoding="utf-8"?>
<sst xmlns="http://schemas.openxmlformats.org/spreadsheetml/2006/main" count="1415" uniqueCount="789">
  <si>
    <r>
      <t xml:space="preserve">Innskuddsdekning i perioden isolert </t>
    </r>
    <r>
      <rPr>
        <vertAlign val="superscript"/>
        <sz val="10"/>
        <rFont val="Arial"/>
        <family val="2"/>
      </rPr>
      <t>1</t>
    </r>
  </si>
  <si>
    <r>
      <t xml:space="preserve">Innskuddsdekning ved utløpet av perioden </t>
    </r>
    <r>
      <rPr>
        <vertAlign val="superscript"/>
        <sz val="10"/>
        <rFont val="Arial"/>
        <family val="2"/>
      </rPr>
      <t>1</t>
    </r>
  </si>
  <si>
    <t>Sum totalt</t>
  </si>
  <si>
    <t>Andre immaterielle eiendeler</t>
  </si>
  <si>
    <t>Eierbenyttet eiendom</t>
  </si>
  <si>
    <t>Anlegg og utstyr</t>
  </si>
  <si>
    <t>Gjenforsikringsandel av brutto forsikringsforpliktelser i skadeforsikring</t>
  </si>
  <si>
    <t>Sum egenkapital</t>
  </si>
  <si>
    <t xml:space="preserve">Brutto erstatningsavsetning </t>
  </si>
  <si>
    <t>Avsetning for ikke opptjent bruttopremie</t>
  </si>
  <si>
    <t>Andre avsetninger for forpliktelser</t>
  </si>
  <si>
    <t>Avsetning for forpliktelser</t>
  </si>
  <si>
    <t>Forpliktelser i forbindelse med forsikring</t>
  </si>
  <si>
    <t>Påløpte kostnader og mottatte ikke opptjente inntekter</t>
  </si>
  <si>
    <t>Brutto erstatningsavsetning  per 1.1.</t>
  </si>
  <si>
    <t>Brutto erstatningsavsetning per 1.1.</t>
  </si>
  <si>
    <t>Brutto erstatningsavsetning ved utløpet av perioden</t>
  </si>
  <si>
    <t>Forfalte bruttopremier</t>
  </si>
  <si>
    <t>Netto kontantstrøm fra finansieringsaktiviteter</t>
  </si>
  <si>
    <t>Sum forpliktelser</t>
  </si>
  <si>
    <t>Kontantstrømmer fra operasjonelle aktiviteter</t>
  </si>
  <si>
    <t>Netto innbetalte premier</t>
  </si>
  <si>
    <t>Netto utbetalte erstatninger</t>
  </si>
  <si>
    <t>Konsern</t>
  </si>
  <si>
    <t>Tilgang ved kjøp</t>
  </si>
  <si>
    <t>Årets skader</t>
  </si>
  <si>
    <t>Inntrufne tidligere år, brutto</t>
  </si>
  <si>
    <t>Betalte skader</t>
  </si>
  <si>
    <t>Driftskostnader fra bankdrift</t>
  </si>
  <si>
    <t>Periodens totalresultat</t>
  </si>
  <si>
    <t>Premieinntekter fra skadeforsikring</t>
  </si>
  <si>
    <t>Premieinntekter fra pensjon</t>
  </si>
  <si>
    <t>Diskontering av erstatningsavsetning</t>
  </si>
  <si>
    <t>Endring diskonteringsrente</t>
  </si>
  <si>
    <t>Brutto garantier</t>
  </si>
  <si>
    <t xml:space="preserve">  Privat</t>
  </si>
  <si>
    <t xml:space="preserve">  Næringsliv</t>
  </si>
  <si>
    <t xml:space="preserve">  Baltikum</t>
  </si>
  <si>
    <t>Forvaltningsinntekter</t>
  </si>
  <si>
    <t>5. ERSTATNINGSKOSTNADER MV. FRA SKADEFORSIKRING</t>
  </si>
  <si>
    <t>Betalte bruttoerstatninger</t>
  </si>
  <si>
    <t>Gjenforsikringsandel av betalte bruttoerstatninger</t>
  </si>
  <si>
    <t>Endring i brutto erstatningsavsetning</t>
  </si>
  <si>
    <t>Sum erstatningskostnader mv. fra skadeforsikring</t>
  </si>
  <si>
    <t>Premierabatter og andre gevinstavtaler</t>
  </si>
  <si>
    <t>6. AVVIKLINGSGEVINST / -TAP</t>
  </si>
  <si>
    <t>Kostnader knyttet til investeringer</t>
  </si>
  <si>
    <t>Netto kontantstrøm fra operasjonelle aktiviteter</t>
  </si>
  <si>
    <t>Kontantstrømmer fra investeringsaktiviteter</t>
  </si>
  <si>
    <t>Utbetalt utbytte</t>
  </si>
  <si>
    <t>Kontantstrømmer fra finansieringsaktiviteter</t>
  </si>
  <si>
    <t>Netto kontantstrøm for perioden</t>
  </si>
  <si>
    <t>Effekt av valutakursendringer på kontanter og kontantekvivalenter</t>
  </si>
  <si>
    <t>Beholdning av kontanter og kontantekvivalenter ved periodens begynnelse</t>
  </si>
  <si>
    <t>3. Segmentinformasjon</t>
  </si>
  <si>
    <t>Finansielle forpliktelser</t>
  </si>
  <si>
    <t>Andre forpliktelser</t>
  </si>
  <si>
    <t>Innskudd fra og forpliktelser overfor kunder</t>
  </si>
  <si>
    <t>Segmentinntekter</t>
  </si>
  <si>
    <t>Sum segmentinntekter</t>
  </si>
  <si>
    <t>Segmentresultat</t>
  </si>
  <si>
    <t>- Merverdiavskrivninger</t>
  </si>
  <si>
    <t xml:space="preserve">- Driftskostnader </t>
  </si>
  <si>
    <t>Netto finansinntekter</t>
  </si>
  <si>
    <t>Øvrige poster</t>
  </si>
  <si>
    <t>Kommittert kapital, ikke innbetalt</t>
  </si>
  <si>
    <t>Sum driftsinntekter</t>
  </si>
  <si>
    <t>Sum</t>
  </si>
  <si>
    <t>Baltikum</t>
  </si>
  <si>
    <t>Netto inntekter fra investeringer</t>
  </si>
  <si>
    <t>Inntekter fra investeringer i tilknyttede selskaper</t>
  </si>
  <si>
    <t>Netto driftsinntekt fra eiendom</t>
  </si>
  <si>
    <t>Renteinntekt og utbytte mv. på finansielle eiendeler</t>
  </si>
  <si>
    <t>Sum netto inntekter fra investeringer</t>
  </si>
  <si>
    <t>Netto realisert gevinst og tap på investeringer</t>
  </si>
  <si>
    <t>Valutakursdifferanser</t>
  </si>
  <si>
    <t>Aksjer i tilknyttede selskaper</t>
  </si>
  <si>
    <t>Annen egenkapital</t>
  </si>
  <si>
    <t>Garantier og kommittert kapital</t>
  </si>
  <si>
    <t>Periodens resultat før skattekostnad</t>
  </si>
  <si>
    <t>+ Sum netto inntekter fra investeringer</t>
  </si>
  <si>
    <t>- Andre driftskostnader</t>
  </si>
  <si>
    <t xml:space="preserve">Erstatningskostnader, tap mv. </t>
  </si>
  <si>
    <t>Andre inntekter</t>
  </si>
  <si>
    <t>Skattekostnad</t>
  </si>
  <si>
    <t xml:space="preserve">      herav kollektivporteføljen</t>
  </si>
  <si>
    <t>Goodwill</t>
  </si>
  <si>
    <t>Fortjenestemargin total i prosent (gammelt nøkkeltall)</t>
  </si>
  <si>
    <t>NORDEN</t>
  </si>
  <si>
    <t>Norden</t>
  </si>
  <si>
    <t>Renteinntekter og lignende inntekter</t>
  </si>
  <si>
    <t>Rentekostnader og lignende kostnader</t>
  </si>
  <si>
    <t>Utlån og andre fordringer</t>
  </si>
  <si>
    <t>Finansielle derivater</t>
  </si>
  <si>
    <t>Eiendeler tilgjengelig for salg</t>
  </si>
  <si>
    <t>Resultat før skattekostnad</t>
  </si>
  <si>
    <t>Eiendeler i livsforsikring med investeringsvalg</t>
  </si>
  <si>
    <t>Gjenforsikringsdepoter</t>
  </si>
  <si>
    <t>Andre fordringer</t>
  </si>
  <si>
    <t>Overkurs-fond</t>
  </si>
  <si>
    <t>Netto kontantstrøm fra investeringsaktiviteter</t>
  </si>
  <si>
    <t>Endring i gjenforsikringsandel av brutto erstatningsavsetninger</t>
  </si>
  <si>
    <t xml:space="preserve">   herav kollektivporteføljen</t>
  </si>
  <si>
    <t>Pensjonsforpliktelser</t>
  </si>
  <si>
    <t>Avsetning i livsforsikring med investeringsvalg</t>
  </si>
  <si>
    <t>Driftskostnader fra skadeforsikring</t>
  </si>
  <si>
    <t>Driftskostnader fra pensjon</t>
  </si>
  <si>
    <t>Erstatningskostnader mv. fra skadeforsikring</t>
  </si>
  <si>
    <t>Erstatningskostnader mv. fra pensjon</t>
  </si>
  <si>
    <t>Sum driftskostnader</t>
  </si>
  <si>
    <t>KONSOLIDERT RESULTATREGNSKAP</t>
  </si>
  <si>
    <t xml:space="preserve">PERIODENS RESULTAT </t>
  </si>
  <si>
    <t>Kapital til forvaltning pensjon, tilgang i perioden</t>
  </si>
  <si>
    <t>Kapital til forvaltning sparing, tilgang i perioden</t>
  </si>
  <si>
    <t>Kapital til forvaltning pensjon ved utløpet av perioden</t>
  </si>
  <si>
    <t>Kapital til forvaltning sparing ved utløpet av perioden</t>
  </si>
  <si>
    <t>Erstatningskostnader mv.</t>
  </si>
  <si>
    <t>Pensjon og sparing</t>
  </si>
  <si>
    <t>Sum kostnader</t>
  </si>
  <si>
    <t>NOK</t>
  </si>
  <si>
    <t>RESULTATUTVIKLING</t>
  </si>
  <si>
    <t>KONSERN</t>
  </si>
  <si>
    <t>Millioner kroner</t>
  </si>
  <si>
    <t>Skadeforsikring Baltikum</t>
  </si>
  <si>
    <t>Bank</t>
  </si>
  <si>
    <t>Fordringer i forbindelse med direkte forretninger og gjenforsikring</t>
  </si>
  <si>
    <t>SKADEFORSIKRING</t>
  </si>
  <si>
    <t>KVARTALSVIS RESULTATUTVIKLING</t>
  </si>
  <si>
    <t>+ Netto andre inntekter og kostnader</t>
  </si>
  <si>
    <t>Aktuarielle gevinster og tap på pensjon</t>
  </si>
  <si>
    <t>BALTIKUM</t>
  </si>
  <si>
    <t>PENSJON OG SPARING</t>
  </si>
  <si>
    <t>Beholdning av kontanter og kontantekvivalenter ved periodens slutt</t>
  </si>
  <si>
    <t>BANK</t>
  </si>
  <si>
    <t>Brutto utlån, tilgang i perioden</t>
  </si>
  <si>
    <t>Innskudd, tilgang i perioden</t>
  </si>
  <si>
    <t>Brutto utlån ved utløpet av perioden</t>
  </si>
  <si>
    <t>Innskudd ved utløpet av perioden</t>
  </si>
  <si>
    <t>Segmentinntekter - eksterne</t>
  </si>
  <si>
    <t>Driftsinntekter</t>
  </si>
  <si>
    <t>Driftskostnader</t>
  </si>
  <si>
    <t>Sum inntekter</t>
  </si>
  <si>
    <t>Andre inntekter inkludert elimineringer</t>
  </si>
  <si>
    <t>Andre driftskostnader</t>
  </si>
  <si>
    <t xml:space="preserve">Skadeforsikring </t>
  </si>
  <si>
    <t xml:space="preserve">Pensjon </t>
  </si>
  <si>
    <t>Periodens resultat</t>
  </si>
  <si>
    <t>Investeringseiendommer</t>
  </si>
  <si>
    <t>Finansielle eiendeler</t>
  </si>
  <si>
    <t>Forskuddsbetalte kostnader og opptjente ikke mottatte inntekter</t>
  </si>
  <si>
    <t>Kontanter og kontantekvivalenter</t>
  </si>
  <si>
    <t>SUM EIENDELER</t>
  </si>
  <si>
    <t>EGENKAPITAL OG FORPLIKTELSER</t>
  </si>
  <si>
    <t>Egenkapital</t>
  </si>
  <si>
    <t>SUM EGENKAPITAL OG FORPLIKTELSER</t>
  </si>
  <si>
    <t>NØKKELTALL</t>
  </si>
  <si>
    <t>%</t>
  </si>
  <si>
    <t>+ Netto inntekter fra investeringer</t>
  </si>
  <si>
    <t>Antall</t>
  </si>
  <si>
    <t>Aksjer og andeler</t>
  </si>
  <si>
    <t>Obligasjoner og andre verdipapirer med fast avkastning</t>
  </si>
  <si>
    <t>Obligasjoner som holdes til forfall</t>
  </si>
  <si>
    <t>- Erstatningskostnader, rentekostnader, tap mv.</t>
  </si>
  <si>
    <t>Rentebærende forpliktelser</t>
  </si>
  <si>
    <t>Merverdi av- og nedskrivninger - immaterielle eiendeler</t>
  </si>
  <si>
    <t xml:space="preserve">  Norden</t>
  </si>
  <si>
    <t>Underwriting resultat skadeforsikring</t>
  </si>
  <si>
    <t>Nøkkeltall skadeforsikring</t>
  </si>
  <si>
    <t>Netto urealiserte verdiendringer på investeringer (inkl. eiendom)</t>
  </si>
  <si>
    <t>Sum driftsinntekter og netto inntekter fra investeringer</t>
  </si>
  <si>
    <t>Sum erstatningskostnader, rentekostnader, tap mv.</t>
  </si>
  <si>
    <t>Andre erstatningskostnader, rentekostnader, tap mv.</t>
  </si>
  <si>
    <t>Forpliktelser ved periodeskatt</t>
  </si>
  <si>
    <t>Forpliktelser ved utsatt skatt</t>
  </si>
  <si>
    <t xml:space="preserve">Konsernsenter/eierrelaterte kostnader </t>
  </si>
  <si>
    <t>Skadeforsikring Norden</t>
  </si>
  <si>
    <t>Eiendeler ved utsatt skatt</t>
  </si>
  <si>
    <t>Andre inntekter og kostnader</t>
  </si>
  <si>
    <t>Sum andre inntekter og kostnader</t>
  </si>
  <si>
    <t>Kunder som også er forsikr.kunder ved utløpet av perioden</t>
  </si>
  <si>
    <t>KONSOLIDERT OPPSTILLING AV FINANSIELL STILLING</t>
  </si>
  <si>
    <t>KONSOLIDERT OPPSTILLING AV ENDRINGER I EGENKAPITAL</t>
  </si>
  <si>
    <t>KONSOLIDERT OPPSTILLING AV KONTANTSTRØMMER</t>
  </si>
  <si>
    <t>I prosent av premieinntekter fra skadeforsikring</t>
  </si>
  <si>
    <t>Avviklingsgevinst/(-tap) i perioden f.e.r.</t>
  </si>
  <si>
    <t xml:space="preserve">Underwriting-resultat </t>
  </si>
  <si>
    <t>Aksjekapital</t>
  </si>
  <si>
    <t>Overkursfond</t>
  </si>
  <si>
    <t>4. PREMIEINNTEKTER FRA SKADEFORSIKRING</t>
  </si>
  <si>
    <t>Avgitte gjenforsikringspremier</t>
  </si>
  <si>
    <t>Forfalte bruttopremier for egen regning</t>
  </si>
  <si>
    <t>Endring i avsetning for ikke opptjent bruttopremie</t>
  </si>
  <si>
    <t>Endring i gjenforsikringsandel av ikke opptjent bruttopremie</t>
  </si>
  <si>
    <t>AKSJEKAPITAL</t>
  </si>
  <si>
    <t>Valutakurs-differanser</t>
  </si>
  <si>
    <t>Annen  opptjent egenkapital</t>
  </si>
  <si>
    <t>Sum premieinntekter fra skadeforsikring</t>
  </si>
  <si>
    <t xml:space="preserve">Gjensidige Forsikring </t>
  </si>
  <si>
    <t>GROUP</t>
  </si>
  <si>
    <t xml:space="preserve">NOK million </t>
  </si>
  <si>
    <t>Content</t>
  </si>
  <si>
    <t>Innhold</t>
  </si>
  <si>
    <t>Result performance Group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</si>
  <si>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</si>
  <si>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</si>
  <si>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</si>
  <si>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</si>
  <si>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</si>
  <si>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</si>
  <si>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</si>
  <si>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</si>
  <si>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</si>
  <si>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</si>
  <si>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</si>
  <si>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Result performance segments</t>
  </si>
  <si>
    <t>Financial assets</t>
  </si>
  <si>
    <t>Return on financial assets</t>
  </si>
  <si>
    <t>Consolidated income statement</t>
  </si>
  <si>
    <t>Consolidated statement of financial position</t>
  </si>
  <si>
    <t>Consolidated statement of changes in equity</t>
  </si>
  <si>
    <t>Consolidated statement of cash flows</t>
  </si>
  <si>
    <t xml:space="preserve">Note 3 Segment information </t>
  </si>
  <si>
    <t>Quarterly performance</t>
  </si>
  <si>
    <t>Key figures</t>
  </si>
  <si>
    <t>Resultatutvikling konsern</t>
  </si>
  <si>
    <t>Resultatutvikling segmenter</t>
  </si>
  <si>
    <t>Konsolidert resultatregnskap</t>
  </si>
  <si>
    <t>Konsolidert oppstilling av finansiell stilling</t>
  </si>
  <si>
    <t>Konsolidert oppstilling av endringer i egenkapital</t>
  </si>
  <si>
    <t>Konsolidert oppstilling av kontantstrømmer</t>
  </si>
  <si>
    <t xml:space="preserve">Note 3 Segmentinformasjon </t>
  </si>
  <si>
    <t>Kvartalsvis resultatutvikling</t>
  </si>
  <si>
    <t>Nøkkeltall</t>
  </si>
  <si>
    <t>Pension and savings</t>
  </si>
  <si>
    <t>Amortisation and impairment losses of excess value – intangible assets</t>
  </si>
  <si>
    <t>Other items</t>
  </si>
  <si>
    <t>Profit/(loss) for the period before tax expense</t>
  </si>
  <si>
    <t>Key figures general insurance</t>
  </si>
  <si>
    <t xml:space="preserve">GENERAL INSURANCE </t>
  </si>
  <si>
    <t>NOK million</t>
  </si>
  <si>
    <t>Gross premiums written</t>
  </si>
  <si>
    <t>Claims incurred etc.</t>
  </si>
  <si>
    <t>Operating expenses</t>
  </si>
  <si>
    <t>Underwriting result</t>
  </si>
  <si>
    <t>GENERAL INSURANCE</t>
  </si>
  <si>
    <t>NORDIC</t>
  </si>
  <si>
    <t>PENSION AND SAVINGS</t>
  </si>
  <si>
    <t>Underwriting result general insurance</t>
  </si>
  <si>
    <t xml:space="preserve">Underwriting-resultat skadeforsikring </t>
  </si>
  <si>
    <t>Management income</t>
  </si>
  <si>
    <t>Other income</t>
  </si>
  <si>
    <t>Profit/(loss) before tax expense</t>
  </si>
  <si>
    <t>Recognised return on the paid-up policy portfolio</t>
  </si>
  <si>
    <t>Value-adjusted return on the paid-up policy portfolio</t>
  </si>
  <si>
    <t>Interest income and related income</t>
  </si>
  <si>
    <t>Interest expenses and related expenses</t>
  </si>
  <si>
    <t>Net interest income in per cent, annualised</t>
  </si>
  <si>
    <t>Capital adequacy</t>
  </si>
  <si>
    <t xml:space="preserve">Bokført avkastning fripoliseforteføljen, i prosent </t>
  </si>
  <si>
    <t xml:space="preserve">Verdijustert avkastning fripoliseporteføljen, i prosent </t>
  </si>
  <si>
    <t xml:space="preserve">Rentenetto i prosent, annualisert </t>
  </si>
  <si>
    <t xml:space="preserve">Kapitaldekning </t>
  </si>
  <si>
    <t>Operating income</t>
  </si>
  <si>
    <t>Carrying amount</t>
  </si>
  <si>
    <t xml:space="preserve">FINANCIAL ASSETS AND </t>
  </si>
  <si>
    <t>FINANSIELL EIENDELER OG</t>
  </si>
  <si>
    <t>Money market</t>
  </si>
  <si>
    <t>Current bonds</t>
  </si>
  <si>
    <t>Net income from investments</t>
  </si>
  <si>
    <t>Pengemarked</t>
  </si>
  <si>
    <t>Omløpsobligasjoner</t>
  </si>
  <si>
    <t>Balanseført verdi</t>
  </si>
  <si>
    <t>Earned premiums from general insurance</t>
  </si>
  <si>
    <t>Earned premiums from pension</t>
  </si>
  <si>
    <t>Total operating income</t>
  </si>
  <si>
    <t>Income from investments in associates</t>
  </si>
  <si>
    <t>Net operating income from property</t>
  </si>
  <si>
    <t>Interest income and dividend etc. from financial assets</t>
  </si>
  <si>
    <t>Net changes in fair value on investments (incl. property)</t>
  </si>
  <si>
    <t>Net realised gain and loss on investments</t>
  </si>
  <si>
    <t>Expenses related to investments</t>
  </si>
  <si>
    <t>Total net income from investments</t>
  </si>
  <si>
    <t>Total operating income and net income from investments</t>
  </si>
  <si>
    <t>Claims, loss etc.</t>
  </si>
  <si>
    <t>Claims incurred etc. from general insurance</t>
  </si>
  <si>
    <t>Claims incurred etc. from pension</t>
  </si>
  <si>
    <t>Operating expenses from general insurance</t>
  </si>
  <si>
    <t>Operating expenses from pension</t>
  </si>
  <si>
    <t>Operating expenses from banking operation</t>
  </si>
  <si>
    <t>Other operating expenses</t>
  </si>
  <si>
    <t>Amortisation and impairment losses of excess value - intangible assets</t>
  </si>
  <si>
    <t>Total operating expenses</t>
  </si>
  <si>
    <t>Total expenses</t>
  </si>
  <si>
    <t>Tax expense</t>
  </si>
  <si>
    <t>PROFIT/(LOSS) FOR THE PERIOD</t>
  </si>
  <si>
    <t>CONSOLIDATED STATEMENT OF FINANCIAL POSITION</t>
  </si>
  <si>
    <t>Assets</t>
  </si>
  <si>
    <t>Other intangible assets</t>
  </si>
  <si>
    <t>Investments in associates</t>
  </si>
  <si>
    <t>Owner-occupied property</t>
  </si>
  <si>
    <t>Plant and equipment</t>
  </si>
  <si>
    <t>Investment properties</t>
  </si>
  <si>
    <t>Financial derivatives</t>
  </si>
  <si>
    <t>Shares and similar interests</t>
  </si>
  <si>
    <t>Bonds and other securities with fixed income</t>
  </si>
  <si>
    <t>Bonds held to maturity</t>
  </si>
  <si>
    <t>Loans and other receivables</t>
  </si>
  <si>
    <t>Assets in life insurance with investment options</t>
  </si>
  <si>
    <t>Reinsurance deposits</t>
  </si>
  <si>
    <t>Reinsurers' share of insurance-related liabilities in general insurance, gross</t>
  </si>
  <si>
    <t>Receivables related to direct operations and reinsurance</t>
  </si>
  <si>
    <t>Other receivables</t>
  </si>
  <si>
    <t>Prepaid expenses and earned, not received income</t>
  </si>
  <si>
    <t>Cash and cash equivalents</t>
  </si>
  <si>
    <t>TOTAL ASSETS</t>
  </si>
  <si>
    <t>EQUITY AND LIABILITIES</t>
  </si>
  <si>
    <t>Equity</t>
  </si>
  <si>
    <t>Share capital</t>
  </si>
  <si>
    <t>Premium reserve</t>
  </si>
  <si>
    <t>Other equity</t>
  </si>
  <si>
    <t>Total equity</t>
  </si>
  <si>
    <t>Provision for liabilities</t>
  </si>
  <si>
    <t>Provision for unearned premiums, gross</t>
  </si>
  <si>
    <t>Claims provision, gross</t>
  </si>
  <si>
    <t>Pension liabilities</t>
  </si>
  <si>
    <t>Other provisions</t>
  </si>
  <si>
    <t>Financial liabilities</t>
  </si>
  <si>
    <t>Deposits from and liabilities to customers</t>
  </si>
  <si>
    <t>Interest-bearing liabilities</t>
  </si>
  <si>
    <t>Other liabilities</t>
  </si>
  <si>
    <t>Current tax</t>
  </si>
  <si>
    <t>Deferred tax liabilities</t>
  </si>
  <si>
    <t>Liabilities related to direct insurance</t>
  </si>
  <si>
    <t>Liabilities in life insurance with investment options</t>
  </si>
  <si>
    <t>Accrued expenses and deferred income</t>
  </si>
  <si>
    <t>Total liabilities</t>
  </si>
  <si>
    <t>TOTAL EQUITY AND LIABILITIES</t>
  </si>
  <si>
    <t>CONSOLIDATED INCOME STATEMENT</t>
  </si>
  <si>
    <t>Total</t>
  </si>
  <si>
    <t>Exchange differences</t>
  </si>
  <si>
    <t xml:space="preserve">Actuarial gain/losses pension </t>
  </si>
  <si>
    <t>Other earned equity</t>
  </si>
  <si>
    <t>CONSOLIDATED STATEMENT OF CHANGES IN EQUITY</t>
  </si>
  <si>
    <t xml:space="preserve">NOK  million </t>
  </si>
  <si>
    <t>Profit/(loss) for the period</t>
  </si>
  <si>
    <t>Components of other comprehensive income</t>
  </si>
  <si>
    <t>Total comprehensive income for the period</t>
  </si>
  <si>
    <t>CONSOLIDATED STATEMENT OF CASH FLOWS</t>
  </si>
  <si>
    <t>Cash flow from operating activities</t>
  </si>
  <si>
    <t>Premiums paid, net of reinsurance</t>
  </si>
  <si>
    <t>Claims paid, net of reinsurance</t>
  </si>
  <si>
    <t>Net cash flow from operating activities</t>
  </si>
  <si>
    <t>Cash flow from investing activities</t>
  </si>
  <si>
    <t>Net cash flow from investing activities</t>
  </si>
  <si>
    <t>Cash flow from financing activities</t>
  </si>
  <si>
    <t>Net cash flow from financing activities</t>
  </si>
  <si>
    <t>Net cash flow for the period</t>
  </si>
  <si>
    <t>Cash and cash equivalents at the start of the period</t>
  </si>
  <si>
    <t>Cash and cash equivalents at the end of the period</t>
  </si>
  <si>
    <t xml:space="preserve">3. Segment information </t>
  </si>
  <si>
    <r>
      <t>Segmentinntekter - konsern</t>
    </r>
    <r>
      <rPr>
        <vertAlign val="superscript"/>
        <sz val="10"/>
        <rFont val="Arial"/>
        <family val="2"/>
      </rPr>
      <t xml:space="preserve"> </t>
    </r>
  </si>
  <si>
    <t xml:space="preserve">Elimineringer mv. </t>
  </si>
  <si>
    <t>Nordic</t>
  </si>
  <si>
    <t>Eliminations etc.</t>
  </si>
  <si>
    <t>Segment income</t>
  </si>
  <si>
    <t>Segment income – external</t>
  </si>
  <si>
    <t>Segment income – group</t>
  </si>
  <si>
    <t>Total segment income</t>
  </si>
  <si>
    <t xml:space="preserve"> - Operating expenses</t>
  </si>
  <si>
    <t xml:space="preserve"> - Claims, interest expenses, loss etc.</t>
  </si>
  <si>
    <t xml:space="preserve"> + Net income from investments</t>
  </si>
  <si>
    <t>Segment result/profit/(loss) before tax expense</t>
  </si>
  <si>
    <t>4. EARNED PREMIUMS FOR GENERAL INSURANCE</t>
  </si>
  <si>
    <t>5. CLAIMS INCURRED ETC. FROM GENERAL INSURANCE</t>
  </si>
  <si>
    <t>6. RUN-OFF GAIN/(LOSS)</t>
  </si>
  <si>
    <t>Guarantees and committed capital</t>
  </si>
  <si>
    <t>Gross guarantees</t>
  </si>
  <si>
    <t>Committed capital, not paid</t>
  </si>
  <si>
    <t>General insurance</t>
  </si>
  <si>
    <t>Pension</t>
  </si>
  <si>
    <t>Claims provision, gross, 1.1</t>
  </si>
  <si>
    <t>Additions from acquisitions</t>
  </si>
  <si>
    <t>Claims for the year</t>
  </si>
  <si>
    <t>Claims incurred in prior years, gross</t>
  </si>
  <si>
    <t>Claims paid</t>
  </si>
  <si>
    <t>Discounting of claims provisions</t>
  </si>
  <si>
    <t>Change in discounting rate</t>
  </si>
  <si>
    <t>Claims provision, gross, at the end of the period</t>
  </si>
  <si>
    <t>Claims provision, gross, 1.1.</t>
  </si>
  <si>
    <t>Other changes</t>
  </si>
  <si>
    <t>Group</t>
  </si>
  <si>
    <t>Run-off gain/(loss) for the period, net of reinsurance</t>
  </si>
  <si>
    <t>In per cent of earned premiums from general insurance</t>
  </si>
  <si>
    <t>Gross paid claims</t>
  </si>
  <si>
    <t>Paid claims, reinsurers' share</t>
  </si>
  <si>
    <t>Change in gross provision for claims</t>
  </si>
  <si>
    <t>Change in provision for claims, reinsurers' share</t>
  </si>
  <si>
    <t>Premium discounts and other profit agreements</t>
  </si>
  <si>
    <t>Total claims incurred etc. from general insurance</t>
  </si>
  <si>
    <t>Ceded reinsurance premiums</t>
  </si>
  <si>
    <t>Premiums written, net of reinsurance</t>
  </si>
  <si>
    <t>Change in gross provision for unearned premiums</t>
  </si>
  <si>
    <t>Change in provision for unearned premiums, reinsurers´ share</t>
  </si>
  <si>
    <t>Total earned premiums from general insurance</t>
  </si>
  <si>
    <t>QUARTERLY EARNINGS PERFORMANCE</t>
  </si>
  <si>
    <t>Other claims, loss etc.</t>
  </si>
  <si>
    <t>Total claims, loss etc.</t>
  </si>
  <si>
    <t xml:space="preserve">Finansavkastning </t>
  </si>
  <si>
    <t xml:space="preserve">Solvensmargin Gjensidige Forsikring </t>
  </si>
  <si>
    <t xml:space="preserve">Egenregningsandel </t>
  </si>
  <si>
    <t xml:space="preserve">Combined ratio </t>
  </si>
  <si>
    <t xml:space="preserve">Innskuddsdekning ved utløpet av perioden </t>
  </si>
  <si>
    <t>KEY FIGURES</t>
  </si>
  <si>
    <t>Capital adequacy ratio</t>
  </si>
  <si>
    <t>Solvency margin Gjensidige Forsikring</t>
  </si>
  <si>
    <t>SHARE CAPITAL</t>
  </si>
  <si>
    <t>GJENSIDIGE INSURANCE GROUP</t>
  </si>
  <si>
    <t xml:space="preserve">  Private</t>
  </si>
  <si>
    <t xml:space="preserve">  Nordic</t>
  </si>
  <si>
    <t xml:space="preserve">  Baltic</t>
  </si>
  <si>
    <t>Premiums, net of reinsurance</t>
  </si>
  <si>
    <t xml:space="preserve">  Commercial</t>
  </si>
  <si>
    <t>Combined ratio</t>
  </si>
  <si>
    <t>Assets under management pension at the end of the period</t>
  </si>
  <si>
    <t xml:space="preserve">       of which the group policy portfolio</t>
  </si>
  <si>
    <t>Assets under management savings at the end of the period</t>
  </si>
  <si>
    <t>Customers (pension) with insur. agreem. at the end of the per.</t>
  </si>
  <si>
    <t>Gross lending, addition in the period</t>
  </si>
  <si>
    <t>Deposits, addition in the period</t>
  </si>
  <si>
    <t>Gross lending, at the end of the period</t>
  </si>
  <si>
    <t>Deposits, at the end of the period</t>
  </si>
  <si>
    <t>Deposits-to-loan ratio at the end of the period</t>
  </si>
  <si>
    <t>Customers with insurance agreements, at the end of the period</t>
  </si>
  <si>
    <t>NOK mill.</t>
  </si>
  <si>
    <t>Number</t>
  </si>
  <si>
    <t xml:space="preserve">NOK mill. </t>
  </si>
  <si>
    <t>Aktuarielle gevinster/ tap pensjon</t>
  </si>
  <si>
    <t>Eiendeler</t>
  </si>
  <si>
    <t>Q3</t>
  </si>
  <si>
    <t>Q2</t>
  </si>
  <si>
    <t>Q1</t>
  </si>
  <si>
    <t>Q4</t>
  </si>
  <si>
    <t xml:space="preserve">PROFIT PERFORMANCE </t>
  </si>
  <si>
    <t>Earned premiums</t>
  </si>
  <si>
    <t>Premieinntekter</t>
  </si>
  <si>
    <t xml:space="preserve">Skadeprosent </t>
  </si>
  <si>
    <t xml:space="preserve">Kostnadsandel </t>
  </si>
  <si>
    <t>Cost ratio</t>
  </si>
  <si>
    <t>Loss ratio</t>
  </si>
  <si>
    <t>Kostnadsandel</t>
  </si>
  <si>
    <t xml:space="preserve">Premieinntekter </t>
  </si>
  <si>
    <t>Skadeprosent</t>
  </si>
  <si>
    <t>Associated companies</t>
  </si>
  <si>
    <t>Obligasjoner til amortisert kost</t>
  </si>
  <si>
    <t>Deferred tax assets</t>
  </si>
  <si>
    <t>Own shares</t>
  </si>
  <si>
    <t>Egne aksjer</t>
  </si>
  <si>
    <t>Other paid in capital</t>
  </si>
  <si>
    <t>Annen innskutt egenkapital</t>
  </si>
  <si>
    <t>Andre forsikringstekniske avsetninger</t>
  </si>
  <si>
    <t>Other technical provisions</t>
  </si>
  <si>
    <t>Aksjebaserte betalingstransaksjoner som gjøres opp i egenkapital</t>
  </si>
  <si>
    <t>Paid dividend</t>
  </si>
  <si>
    <t>Equity-settled share-based payment transactions</t>
  </si>
  <si>
    <t xml:space="preserve">Q2 </t>
  </si>
  <si>
    <t>Return on equity, annualised</t>
  </si>
  <si>
    <t xml:space="preserve">Egenkapitalavkastning - annualisert </t>
  </si>
  <si>
    <t>Neddiskontert brutto erstatningsavsetning - Gjensidiges Arbejdsskadeforsikring A/S</t>
  </si>
  <si>
    <t>Discounted claims provision - Gjensidiges Arbejdsskadeforsikring A/S</t>
  </si>
  <si>
    <t>Undiscounted claims provision - Gjensidiges Arbejdsskadeforsikring A/S</t>
  </si>
  <si>
    <t>Financial income</t>
  </si>
  <si>
    <t>Resultat</t>
  </si>
  <si>
    <t>Egenkapital per aksje</t>
  </si>
  <si>
    <t>Equity per share</t>
  </si>
  <si>
    <t>Net payment of loans to customers</t>
  </si>
  <si>
    <t>Net payment of deposits from customers</t>
  </si>
  <si>
    <t>Payment of interest from customers</t>
  </si>
  <si>
    <t>Payment of interest to customers</t>
  </si>
  <si>
    <t>Net receipts/payments on premium reserve transfers</t>
  </si>
  <si>
    <t>Net receipts/payments from financial assets</t>
  </si>
  <si>
    <t>Net receipts/payments from properties</t>
  </si>
  <si>
    <t>Taxes paid</t>
  </si>
  <si>
    <t>Net other receipts/payments</t>
  </si>
  <si>
    <t>Netto innbetaling/utbetaling av lån til kunder</t>
  </si>
  <si>
    <t>Netto innbetaling av innskudd fra kunder</t>
  </si>
  <si>
    <t>Innbetaling av renter fra kunder</t>
  </si>
  <si>
    <t>Utbetaling av renter til kunder</t>
  </si>
  <si>
    <t>Netto innbetaling/utbetaling ved flytting av premiereserver</t>
  </si>
  <si>
    <t>Netto innbetaling/utbetaling vedrørende verdipapirer</t>
  </si>
  <si>
    <t>Utbetaling til drift, inklusive provisjoner</t>
  </si>
  <si>
    <t>Betalt skatt</t>
  </si>
  <si>
    <t>Netto andre innbetalinger/utbetalinger</t>
  </si>
  <si>
    <t>Net receipts/payments on sale/aquisition of owner-occupied property, plant and equipment</t>
  </si>
  <si>
    <t>Dividends from associated companies</t>
  </si>
  <si>
    <t>Netto innbetaling/utbetalinger ved kjøp og salg av datterselskaper og tilknyttede selskaper</t>
  </si>
  <si>
    <t>Netto innbetaling/utbetaling ved kjøp og salg av eierbenyttet eiendom, anlegg og utstyr</t>
  </si>
  <si>
    <t>Innbetaling av utbytte fra investeringer i tilknyttede selskaper</t>
  </si>
  <si>
    <t>Payment of dividend</t>
  </si>
  <si>
    <t xml:space="preserve">Net receipts/payments on loans to credit institutions </t>
  </si>
  <si>
    <t>Net receipts/payments on other short-term liabilities</t>
  </si>
  <si>
    <t>Net receipts/payments on interest on funding activities</t>
  </si>
  <si>
    <t>Utbetaling av utbytte</t>
  </si>
  <si>
    <t>Netto innbetaling/utbetaling ved låneopptak i kredittinstitusjoner</t>
  </si>
  <si>
    <t>Netto innbetaling/utbetaling ved annen kortsiktig gjeld</t>
  </si>
  <si>
    <t>Netto innbetaling/utbetaling av renter på finansieringsaktiviteter</t>
  </si>
  <si>
    <t>Specification of cash and cash equivalents</t>
  </si>
  <si>
    <t>Cash and deposits with central banks</t>
  </si>
  <si>
    <t>Deposits with credit institutions</t>
  </si>
  <si>
    <t>Spesifikasjon av beholdning av kontanter og kontantekvivalenter</t>
  </si>
  <si>
    <t>Kontanter og fordringer på sentralbanker</t>
  </si>
  <si>
    <t>Fordringer på/innskudd i kredittinstitusjoner</t>
  </si>
  <si>
    <t>Sum beholdning av kontanter og kontantekvivalenter</t>
  </si>
  <si>
    <t>Total cash and cash equivalents</t>
  </si>
  <si>
    <t>1.1.-31.12.2011</t>
  </si>
  <si>
    <t>Sikringsportefølje</t>
  </si>
  <si>
    <t>Sikringsportefølje totalt</t>
  </si>
  <si>
    <t>Tilknyttede selskaper</t>
  </si>
  <si>
    <t>Fri portefølje</t>
  </si>
  <si>
    <t>Øvrige obligasjoner</t>
  </si>
  <si>
    <t>Konvertible obligasjoner</t>
  </si>
  <si>
    <t>PE-fond</t>
  </si>
  <si>
    <t>Eiendom</t>
  </si>
  <si>
    <t>Annet</t>
  </si>
  <si>
    <t>Fri portefølje totalt</t>
  </si>
  <si>
    <t>Finansresultat for investeringsporteføljen</t>
  </si>
  <si>
    <t>Finansinntekter i Pensjon og sparing samt Bank</t>
  </si>
  <si>
    <t>Match portfolio</t>
  </si>
  <si>
    <t xml:space="preserve">Bonds at amortized cost </t>
  </si>
  <si>
    <t>Match portfolio total</t>
  </si>
  <si>
    <t>Free portfolio</t>
  </si>
  <si>
    <t xml:space="preserve">Other bonds </t>
  </si>
  <si>
    <t>Convertible bonds</t>
  </si>
  <si>
    <t>PE-funds</t>
  </si>
  <si>
    <t xml:space="preserve">Property </t>
  </si>
  <si>
    <t xml:space="preserve">Other </t>
  </si>
  <si>
    <t>Free portfolio total</t>
  </si>
  <si>
    <t>Equity as at 31.12.2011</t>
  </si>
  <si>
    <t>Egenkapital per 31.12.2011</t>
  </si>
  <si>
    <t xml:space="preserve">Earnings per share, NOK (basic and diluted)
</t>
  </si>
  <si>
    <t xml:space="preserve">Resultat per aksje, kroner (basis og utvannet) </t>
  </si>
  <si>
    <t>Konsernsenter/reassuranse</t>
  </si>
  <si>
    <t>Storskader</t>
  </si>
  <si>
    <t>Avviklingsvevinst/(-tap)</t>
  </si>
  <si>
    <t>Avviklingsgevinst/(-tap)</t>
  </si>
  <si>
    <t>EIENDOMMER</t>
  </si>
  <si>
    <t>PROPERTIES</t>
  </si>
  <si>
    <t>Segmentresultat/resultat før skattekostnad</t>
  </si>
  <si>
    <t>Flytting av oppsparte pensjonsmidler</t>
  </si>
  <si>
    <t>Udiskontert brutto erstatningsavsetning - Gjensidiges Arbejdsskadeforsikring A/S</t>
  </si>
  <si>
    <t xml:space="preserve">Utstedte aksjer ved periodens utøp </t>
  </si>
  <si>
    <r>
      <t>Periodens resultat per aksje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(basis og utvannet)</t>
    </r>
  </si>
  <si>
    <t>Combined ratio diskontert</t>
  </si>
  <si>
    <t>Combined ratio discounted</t>
  </si>
  <si>
    <t>Egenkapitalavkastning, annualisert</t>
  </si>
  <si>
    <t>Recognised return on the paid-up policy portfolio, in per cent</t>
  </si>
  <si>
    <t>Value-adjusted return on the paid-up policy portfolio, in per cent</t>
  </si>
  <si>
    <t>kroner</t>
  </si>
  <si>
    <t>Corporate Centre/ costs related to owner</t>
  </si>
  <si>
    <t>Corporate Centre/ reinsurance</t>
  </si>
  <si>
    <t>Large losses</t>
  </si>
  <si>
    <t>Run-off gains/(losses)</t>
  </si>
  <si>
    <t>Total income</t>
  </si>
  <si>
    <t>Cost/income ratio</t>
  </si>
  <si>
    <t>Current equities</t>
  </si>
  <si>
    <t>Omløpsaksjer</t>
  </si>
  <si>
    <t>Financial income in Pension and savings and Retail bank</t>
  </si>
  <si>
    <t>RETURN PER ASSET CLASS</t>
  </si>
  <si>
    <t>AVKASTNING PER AKTIVAKLASSE</t>
  </si>
  <si>
    <t>Per cent</t>
  </si>
  <si>
    <t>Prosent</t>
  </si>
  <si>
    <t>RETAIL BANK</t>
  </si>
  <si>
    <t>Transfer of pension savings</t>
  </si>
  <si>
    <t>Issued shares, at the end of the period</t>
  </si>
  <si>
    <t>Earnings per share in the period (basic and diluted)</t>
  </si>
  <si>
    <t xml:space="preserve">  Corporate Centre/reinsurance</t>
  </si>
  <si>
    <t xml:space="preserve">  Konsernsenter/reassuranse</t>
  </si>
  <si>
    <t>Andre endringer</t>
  </si>
  <si>
    <t>Operating expenses paid, including commissions</t>
  </si>
  <si>
    <t>Net receipts/payments from sale/aquisition of subsidiaries and associates</t>
  </si>
  <si>
    <t>Effect of exchange rate changes on cash and cash equivalents</t>
  </si>
  <si>
    <t>Netto innbetaling/utbetaling vedrørende eiendom</t>
  </si>
  <si>
    <t>Netto innbetaling/utbetaling ved utstedelse av nye aksjer/tilbakekjøp av egne aksjer</t>
  </si>
  <si>
    <t>Netto renteinntekter</t>
  </si>
  <si>
    <t xml:space="preserve">Nedskrivning og tap </t>
  </si>
  <si>
    <t>Netto provisjonsinntekter og andre inntekter</t>
  </si>
  <si>
    <t>Kapitaldekning</t>
  </si>
  <si>
    <t>Nedskrivninger og tap i prosent, annualisert</t>
  </si>
  <si>
    <t>Write-downs and losses in per cent, annualised</t>
  </si>
  <si>
    <t>Net interest income</t>
  </si>
  <si>
    <t>Net comission income and other income</t>
  </si>
  <si>
    <t>Write-downs and losses</t>
  </si>
  <si>
    <t>Interest income etc. from banking operations</t>
  </si>
  <si>
    <t>Interest expenses and write-downs and losses</t>
  </si>
  <si>
    <t>Renteinntekter o.l. fra bankdrift</t>
  </si>
  <si>
    <t>Rentekostnader o.l. og nedskrivninger og tap</t>
  </si>
  <si>
    <t>Total claims, interest expenses, losses etc.</t>
  </si>
  <si>
    <t>Net receipts/payments on issuing of new shares/acquisition of own shares</t>
  </si>
  <si>
    <t>1.1.-31.12.2012</t>
  </si>
  <si>
    <t>31.12.2012</t>
  </si>
  <si>
    <t>Equity as at 31.12.2012</t>
  </si>
  <si>
    <t>Egenkapital per 31.12.2012</t>
  </si>
  <si>
    <t>Q1 2013 interim report</t>
  </si>
  <si>
    <t>Q1 2013 delårsrapport</t>
  </si>
  <si>
    <t>1.1.-31.03.2013</t>
  </si>
  <si>
    <t>1.1.-31.03.2012</t>
  </si>
  <si>
    <t>PRIVATE</t>
  </si>
  <si>
    <t>PRIVAT</t>
  </si>
  <si>
    <t>COMMERCIAL</t>
  </si>
  <si>
    <t>NÆRINGSLIV</t>
  </si>
  <si>
    <t>Netto forsikringstekniske inntekter</t>
  </si>
  <si>
    <t>Driftsresultat</t>
  </si>
  <si>
    <t>Driftsmargin, i prosent</t>
  </si>
  <si>
    <t>31.3.2012</t>
  </si>
  <si>
    <t>31.03.2013</t>
  </si>
  <si>
    <t>31.3.2013</t>
  </si>
  <si>
    <t>Poster som ikke senere kan reklassifiseres til resultatet</t>
  </si>
  <si>
    <t>Andel av andre inntekter og kostnader fra tilknyttede selskaper</t>
  </si>
  <si>
    <t>Skatt på poster som ikke kan reklassifiseres til resultatet</t>
  </si>
  <si>
    <t>Sum poster som ikke senere kan reklassifiseres til resultatet</t>
  </si>
  <si>
    <t>Poster som senere kan reklassifiseres til resultatet</t>
  </si>
  <si>
    <t>Valutakursdifferanser fra utenlandsk virksomhet</t>
  </si>
  <si>
    <t>Andel av valutakursdifferanser fra tilknyttede selskaper</t>
  </si>
  <si>
    <t>Valutakursdifferanser fra sikring av utenlandsk virksomhet</t>
  </si>
  <si>
    <t>Skatt på poster som kan reklassifiseres til resultatet</t>
  </si>
  <si>
    <t>Sum poster som senere kan reklassifiseres til resultatet</t>
  </si>
  <si>
    <t>Egenkapital per 31.3.2012</t>
  </si>
  <si>
    <t>1.1.-31.3.2012</t>
  </si>
  <si>
    <t>Equity as at 31.3.2012</t>
  </si>
  <si>
    <t>1.1.-31.3.2013</t>
  </si>
  <si>
    <t>Valutakursdifferanser på investeringer i utlandet</t>
  </si>
  <si>
    <t>Egenkapital per 31.3.2013</t>
  </si>
  <si>
    <t>Equity as at 31.3.2013</t>
  </si>
  <si>
    <t>FIRST QUARTER</t>
  </si>
  <si>
    <t>FØRSTE KVARTAL</t>
  </si>
  <si>
    <t>2012</t>
  </si>
  <si>
    <t>Kunder som også er forsikringskunder ved utløpet av perioden</t>
  </si>
  <si>
    <t>Bokført avkastning fripoliseporteføljen, i prosent</t>
  </si>
  <si>
    <t>Verdijustert avkastning fripoliseporteføljen, i prosent</t>
  </si>
  <si>
    <t>Finansielle derivater målt til virkelig verdi over resultatet</t>
  </si>
  <si>
    <t>Finansielle derivater benyttet til sikringsbokføring</t>
  </si>
  <si>
    <t>Finansielle eiendeler til virkelig verdi over resultatet, øremerket</t>
  </si>
  <si>
    <t>Finansielle eiendeler som holdes til forfall</t>
  </si>
  <si>
    <t>Obligasjoner klassifisert som lån og fordringer</t>
  </si>
  <si>
    <t>Utlån</t>
  </si>
  <si>
    <t>Fordringer i forbindelse med direkte forretning og gjenforsikringer</t>
  </si>
  <si>
    <t>Sum finansielle eiendeler</t>
  </si>
  <si>
    <t>Finansielle forpliktelser til virkelig verdi over resultatet, øremerket</t>
  </si>
  <si>
    <t>Rentebærende forpliktelser målt til virkelig verdi over resultatet</t>
  </si>
  <si>
    <t>Finansielle forpliktelser til amortisert kost</t>
  </si>
  <si>
    <t>Innskudd fra og forpliktelser overfor kunder, bank</t>
  </si>
  <si>
    <t>Forpliktelser i forbindelse med forsikring og gjenforsikring</t>
  </si>
  <si>
    <t>Påløpte kostnader og mottatte, ikke opptjente inntekter</t>
  </si>
  <si>
    <t>Forpliktelser innen konsernet</t>
  </si>
  <si>
    <t>Sum finansielle forpliktelser</t>
  </si>
  <si>
    <t>Ikke resultatført gevinst/(tap)</t>
  </si>
  <si>
    <t>Utlån og fordringer</t>
  </si>
  <si>
    <t>Fordringer innen konsernet</t>
  </si>
  <si>
    <t>Forskuddsbetalte kostnader og opptjente, ikke mottatte inntekter</t>
  </si>
  <si>
    <t>8. FINANSIELLE EIENDELER OG FORPLIKTELSER</t>
  </si>
  <si>
    <t>IFRS</t>
  </si>
  <si>
    <t>Fair Value</t>
  </si>
  <si>
    <t>Tabellen under viser en fordeling av finansielle eiendeler/forpliktelser som måles til virkelig verdi over resultatet i tre nivåer basert på verdsettelsesmetode.</t>
  </si>
  <si>
    <t xml:space="preserve">Verdsettelseshierarki </t>
  </si>
  <si>
    <t>Sensitivitet</t>
  </si>
  <si>
    <t>Avstemming finansielle eiendeler som verdsettes basert på ikke-observerbare markedsdata (nivå 3)</t>
  </si>
  <si>
    <t xml:space="preserve">Sensitivitet finansielle eiendeler som verdsettes basert på ikke-observerbare markedsdata (nivå 3) </t>
  </si>
  <si>
    <t>10. PROVISION FOR UNEARNED PREMIUMS, GROSS</t>
  </si>
  <si>
    <t>10. AVSETNING FOR IKKE OPPTJENT BRUTTOPREMIE</t>
  </si>
  <si>
    <t>11. CONTINGENT LIABILITES</t>
  </si>
  <si>
    <t>11. BETINGEDE FORPLIKTELSER</t>
  </si>
  <si>
    <t>9. CLAIMS PROVISION, GROSS</t>
  </si>
  <si>
    <t>9. BRUTTO ERSTATNINGSAVSETNING</t>
  </si>
  <si>
    <t>Netto gevinster/(tap) ved justering av virkelig verdi</t>
  </si>
  <si>
    <t>Per 1. januar</t>
  </si>
  <si>
    <t>Tilganger</t>
  </si>
  <si>
    <t>Tilganger som resultat av virksomhetssammenslutninger</t>
  </si>
  <si>
    <t>Avhendinger</t>
  </si>
  <si>
    <t>Overføringer til/(fra) eierbenyttet eiendom</t>
  </si>
  <si>
    <t>Kroner</t>
  </si>
  <si>
    <t xml:space="preserve">Kontor </t>
  </si>
  <si>
    <t>Tilganger som resultat av etterfølgende utgifter</t>
  </si>
  <si>
    <t>Per 31. mars</t>
  </si>
  <si>
    <t>Parametre</t>
  </si>
  <si>
    <t>Avkastningskrav øker med 0,25 prosentpoeng</t>
  </si>
  <si>
    <t>Avkastningskrav reduseres med 0,25 prosentpoeng</t>
  </si>
  <si>
    <t>7. INVESTERINGSEIENDOMMER</t>
  </si>
  <si>
    <t>Note 4 - 6</t>
  </si>
  <si>
    <t>12.</t>
  </si>
  <si>
    <t>13.</t>
  </si>
  <si>
    <t>Note 7-8</t>
  </si>
  <si>
    <t>Note 9-11</t>
  </si>
  <si>
    <t xml:space="preserve">Skadeforsikring Privat </t>
  </si>
  <si>
    <t xml:space="preserve">Skadeforsikring Næringsliv </t>
  </si>
  <si>
    <t>Pension and Savings</t>
  </si>
  <si>
    <t>Retail Bank</t>
  </si>
  <si>
    <t>Finansavkastning for investeringsporteføljen</t>
  </si>
  <si>
    <t>Return on financial asset on the investment portfolio</t>
  </si>
  <si>
    <t>Financial result on the investment portfolio</t>
  </si>
  <si>
    <t>31.12.212</t>
  </si>
  <si>
    <t>Financial result from the investment portfolio</t>
  </si>
  <si>
    <t>Finansresultat fra investeringsporteføljen</t>
  </si>
  <si>
    <t>General Insurance Private</t>
  </si>
  <si>
    <t xml:space="preserve">General Insurance Commercial </t>
  </si>
  <si>
    <t>General Insurance Nordic</t>
  </si>
  <si>
    <t>General Insurance Baltics</t>
  </si>
  <si>
    <t>BALTICS</t>
  </si>
  <si>
    <t>Profit margin, in per cent</t>
  </si>
  <si>
    <t xml:space="preserve">Privat </t>
  </si>
  <si>
    <t xml:space="preserve">Private </t>
  </si>
  <si>
    <t xml:space="preserve">Commercial </t>
  </si>
  <si>
    <t xml:space="preserve">Nærngsliv </t>
  </si>
  <si>
    <t>Baltics</t>
  </si>
  <si>
    <t>Actuarial gains and losses on pension</t>
  </si>
  <si>
    <t>Share of other comprehensive income from associates</t>
  </si>
  <si>
    <t>Tax on items that are not reclassified to profit or loss</t>
  </si>
  <si>
    <t>Total items that are not reclassified subsequently to profit or loss</t>
  </si>
  <si>
    <t>Items that may be reclassified subsequently to profit or loss</t>
  </si>
  <si>
    <t>Exchange differences from foreign operations</t>
  </si>
  <si>
    <t>Share of exchange differences from associates</t>
  </si>
  <si>
    <t>Exchange differences from hedging of foreign operations</t>
  </si>
  <si>
    <t>Tax on items that may be reclassified to proft or loss</t>
  </si>
  <si>
    <t>Total items that may be reclaissified subsequently to profit or loss</t>
  </si>
  <si>
    <t>Total components of other comprehensive income</t>
  </si>
  <si>
    <t>As at 1 January</t>
  </si>
  <si>
    <t>Additions</t>
  </si>
  <si>
    <t>Additions from subsequent expenditure</t>
  </si>
  <si>
    <t>Additions through business combinations</t>
  </si>
  <si>
    <t>Disposals</t>
  </si>
  <si>
    <t>Net gains/(losses) from fair value adjustments</t>
  </si>
  <si>
    <t>Transfer to/(from) owner-occupied property</t>
  </si>
  <si>
    <t>As at 31 December</t>
  </si>
  <si>
    <t>7. INVESTMENT PROPERTIES</t>
  </si>
  <si>
    <t>Parameters</t>
  </si>
  <si>
    <t>Offices</t>
  </si>
  <si>
    <t>Sensitivity</t>
  </si>
  <si>
    <t>Yield 6.60 per cent</t>
  </si>
  <si>
    <t>Yield increases by 0.25 percentage point</t>
  </si>
  <si>
    <t>Yield decreases by 0.25 percentage point</t>
  </si>
  <si>
    <t>Avkastningskrav/Yield</t>
  </si>
  <si>
    <t>Gjennomsnittlig markedsleie/ Average market rent</t>
  </si>
  <si>
    <t>Gjennomsnittlig kontraktsfestet leie/ Average contractual rent</t>
  </si>
  <si>
    <t>Gjennomsnittlig verdi per kvm./ Average value per sqm.</t>
  </si>
  <si>
    <t>Markedsleie reduseres med 10 %/ Market rent reduced by 10 %</t>
  </si>
  <si>
    <t>Markedsleie per 31.3.2013/ Market rent as at 31.03.2013</t>
  </si>
  <si>
    <t>Markedsleie øker med 10 %/ Market rent increased by 10 %</t>
  </si>
  <si>
    <t>Avkastningskrav 6,60 prosent</t>
  </si>
  <si>
    <t>Financial derivatives at fair value through profit or loss</t>
  </si>
  <si>
    <t>Financial derivatives subject to hedge accounting</t>
  </si>
  <si>
    <t>Financial assets at fair value through profit or loss, initial recognition</t>
  </si>
  <si>
    <t>Bonds and other fixed income securities</t>
  </si>
  <si>
    <t>Financial liabilities at fair value through profit or loss, initial recognition</t>
  </si>
  <si>
    <t>Interest-bearing liabilities at fair value through profit or loss</t>
  </si>
  <si>
    <t>Sensitivity of financial assets valued based on non-observable market data (Level 3)</t>
  </si>
  <si>
    <t>Per 1.1.2013/ As at 1.1.2013</t>
  </si>
  <si>
    <t>Salg/Sales</t>
  </si>
  <si>
    <t>Kjøp/Purchases</t>
  </si>
  <si>
    <t>Realisasjoner/Settlements</t>
  </si>
  <si>
    <t>Overføring til/fra nivå 3/ Transfers to/from level 3</t>
  </si>
  <si>
    <t>Per 31.3.2013/ As at 31.3.2013</t>
  </si>
  <si>
    <t>Net realised/ unrealised gains recognised in profit or loss</t>
  </si>
  <si>
    <t>Andel av netto realisert/ urealisert gevinst over resultatet som relaterer seg til instrumenter som ennå eies per 31.3.2013/ Amount of net realised/unrealised gains recognised in profit or loss that are attributable to instruments held as at 31.03.2013</t>
  </si>
  <si>
    <t>Verdifall på 10 %/ Decrease in value 10 %</t>
  </si>
  <si>
    <t>Sensitivitet/ Sensitivity</t>
  </si>
  <si>
    <t>Financial liabilities at amortised cost</t>
  </si>
  <si>
    <t>Deposits from and liabilities to customers, bank</t>
  </si>
  <si>
    <t>Total financial liabilities</t>
  </si>
  <si>
    <t>Gain/(loss) not recognised in profit or loss</t>
  </si>
  <si>
    <t>Liabilities within the Group</t>
  </si>
  <si>
    <t>Liabilities related to direct insurance and reinsurance</t>
  </si>
  <si>
    <t>Financial assets held to maturity</t>
  </si>
  <si>
    <t>Loans and receivables</t>
  </si>
  <si>
    <t>Bonds and other fixed income securities classified as loans and receivables</t>
  </si>
  <si>
    <t>Loans</t>
  </si>
  <si>
    <t>Total financial assets</t>
  </si>
  <si>
    <t>Receivables within the Group</t>
  </si>
  <si>
    <t>The table under shows a valuation hierarchy where financial assets/liabilities measured at fair value through profit or loss are divided into three levels based on the method of valuation.</t>
  </si>
  <si>
    <t>Reconciliation of financial assets valued based on non-observable market data (Level 3) 2012</t>
  </si>
  <si>
    <t>Valuation hierarchy</t>
  </si>
  <si>
    <t>Verdsettelses-teknikk basert på ikke-observerbare markedsdata/ Valuation techniques based on non-observable market data</t>
  </si>
  <si>
    <t>Verdsettelses-
teknikk basert på observerbare markedsdata/ Valuation
techniques based on observable market data</t>
  </si>
  <si>
    <t>Kvoterte priser i aktive markeder/ Quoted prices in active markets</t>
  </si>
  <si>
    <t>Sum/Total</t>
  </si>
  <si>
    <t>Nivå 1/Level 1</t>
  </si>
  <si>
    <t>Nivå 2/Level 2</t>
  </si>
  <si>
    <t>Nivå 3/Level 3</t>
  </si>
  <si>
    <t>Net operating income</t>
  </si>
  <si>
    <t>Net financial income</t>
  </si>
  <si>
    <t>Market share non-marine insurance Norway (FNO ) per 31.12.2012</t>
  </si>
  <si>
    <t>Markedsandel landbasert forsikring Norge (FNO) per Q4 12</t>
  </si>
</sst>
</file>

<file path=xl/styles.xml><?xml version="1.0" encoding="utf-8"?>
<styleSheet xmlns="http://schemas.openxmlformats.org/spreadsheetml/2006/main">
  <numFmts count="33">
    <numFmt numFmtId="42" formatCode="_ &quot;kr&quot;\ * #,##0_ ;_ &quot;kr&quot;\ * \-#,##0_ ;_ &quot;kr&quot;\ * &quot;-&quot;_ ;_ @_ "/>
    <numFmt numFmtId="41" formatCode="_ * #,##0_ ;_ * \-#,##0_ ;_ * &quot;-&quot;_ ;_ @_ "/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0.0\ %"/>
    <numFmt numFmtId="168" formatCode="_(* #,##0_);_(* \(#,##0\);_(* &quot;-&quot;??_);_(@_)"/>
    <numFmt numFmtId="169" formatCode="_(* #,##0.0_);_(* \(#,##0.0\);_(* &quot;-&quot;?_);_(@_)"/>
    <numFmt numFmtId="170" formatCode="#,##0.0_);\(#,##0.0\)"/>
    <numFmt numFmtId="171" formatCode="0.0_);\(0.0\)"/>
    <numFmt numFmtId="172" formatCode="_ * #,##0.0_ ;_ * \-#,##0.0_ ;_ * &quot;-&quot;?_ ;_ @_ "/>
    <numFmt numFmtId="173" formatCode="d/m/yyyy;@"/>
    <numFmt numFmtId="174" formatCode="###,##0.0_ ;\(###,##0.0\)"/>
    <numFmt numFmtId="175" formatCode="0.0\ %\ ;\(0.0\ %\);0.0\ %\ ;\ "/>
    <numFmt numFmtId="176" formatCode="#,##0.0\ ;\(#,##0.0\);0.0\ "/>
    <numFmt numFmtId="177" formatCode="###,##0.0"/>
    <numFmt numFmtId="178" formatCode="0.0%"/>
    <numFmt numFmtId="179" formatCode="###,##0"/>
    <numFmt numFmtId="180" formatCode="###,##0.00"/>
    <numFmt numFmtId="181" formatCode="_-* #,##0;[Red]\-* #,##0;_-* &quot;0&quot;;_-@"/>
    <numFmt numFmtId="182" formatCode="#,##0.0"/>
    <numFmt numFmtId="183" formatCode="#,##0.000"/>
    <numFmt numFmtId="184" formatCode="&quot;$&quot;#,##0.0_);\(&quot;$&quot;#,##0.0\)"/>
    <numFmt numFmtId="185" formatCode="_(&quot;$&quot;* #,##0.0_);_(&quot;$&quot;* \(#,##0.0\);_(&quot;$&quot;* &quot;-&quot;_);_(@_)"/>
    <numFmt numFmtId="186" formatCode="_-* #,##0_-;\-* #,##0_-;_-* &quot;-&quot;_-;_-@_-"/>
    <numFmt numFmtId="187" formatCode="_-* #,##0.00_-;\-* #,##0.00_-;_-* &quot;-&quot;??_-;_-@_-"/>
    <numFmt numFmtId="188" formatCode="_ * #,##0.00_)_k_r_ ;_ * \(#,##0.00\)_k_r_ ;_ * &quot;-&quot;??_)_k_r_ ;_ @_ 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_([$€-2]* #,##0.00_);_([$€-2]* \(#,##0.00\);_([$€-2]* &quot;-&quot;??_)"/>
    <numFmt numFmtId="192" formatCode="0.00_)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Times"/>
      <family val="1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color indexed="10"/>
      <name val="Arial"/>
      <family val="2"/>
    </font>
    <font>
      <vertAlign val="superscript"/>
      <sz val="10"/>
      <color indexed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name val="Times New Roman"/>
      <family val="1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i/>
      <sz val="16"/>
      <name val="Helv"/>
      <family val="2"/>
    </font>
    <font>
      <sz val="10"/>
      <name val="Verdana"/>
      <family val="2"/>
    </font>
    <font>
      <b/>
      <i/>
      <sz val="1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B7B1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EEECE2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0347">
    <xf numFmtId="0" fontId="0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6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31" borderId="0" applyNumberFormat="0" applyBorder="0" applyAlignment="0" applyProtection="0"/>
    <xf numFmtId="0" fontId="23" fillId="15" borderId="0" applyNumberFormat="0" applyBorder="0" applyAlignment="0" applyProtection="0"/>
    <xf numFmtId="0" fontId="24" fillId="13" borderId="11" applyNumberFormat="0" applyAlignment="0" applyProtection="0"/>
    <xf numFmtId="0" fontId="24" fillId="13" borderId="11" applyNumberFormat="0" applyAlignment="0" applyProtection="0"/>
    <xf numFmtId="0" fontId="25" fillId="32" borderId="12" applyNumberFormat="0" applyAlignment="0" applyProtection="0"/>
    <xf numFmtId="0" fontId="23" fillId="15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19" borderId="11" applyNumberFormat="0" applyAlignment="0" applyProtection="0"/>
    <xf numFmtId="0" fontId="31" fillId="19" borderId="11" applyNumberFormat="0" applyAlignment="0" applyProtection="0"/>
    <xf numFmtId="0" fontId="32" fillId="0" borderId="16" applyNumberFormat="0" applyFill="0" applyAlignment="0" applyProtection="0"/>
    <xf numFmtId="0" fontId="25" fillId="32" borderId="12" applyNumberFormat="0" applyAlignment="0" applyProtection="0"/>
    <xf numFmtId="0" fontId="32" fillId="0" borderId="16" applyNumberFormat="0" applyFill="0" applyAlignment="0" applyProtection="0"/>
    <xf numFmtId="0" fontId="16" fillId="33" borderId="17" applyNumberFormat="0" applyFont="0" applyAlignment="0" applyProtection="0"/>
    <xf numFmtId="0" fontId="33" fillId="34" borderId="0" applyNumberFormat="0" applyBorder="0" applyAlignment="0" applyProtection="0"/>
    <xf numFmtId="0" fontId="16" fillId="33" borderId="17" applyNumberFormat="0" applyFont="0" applyAlignment="0" applyProtection="0"/>
    <xf numFmtId="0" fontId="33" fillId="34" borderId="0" applyNumberFormat="0" applyBorder="0" applyAlignment="0" applyProtection="0"/>
    <xf numFmtId="0" fontId="34" fillId="13" borderId="18" applyNumberFormat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4" fillId="13" borderId="18" applyNumberFormat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31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0" applyNumberFormat="0"/>
    <xf numFmtId="0" fontId="39" fillId="0" borderId="20" applyNumberFormat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4" fillId="0" borderId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5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2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2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2" borderId="0" applyNumberFormat="0" applyBorder="0" applyAlignment="0" applyProtection="0"/>
    <xf numFmtId="0" fontId="21" fillId="37" borderId="0" applyNumberFormat="0" applyBorder="0" applyAlignment="0" applyProtection="0"/>
    <xf numFmtId="0" fontId="21" fillId="42" borderId="0" applyNumberFormat="0" applyBorder="0" applyAlignment="0" applyProtection="0"/>
    <xf numFmtId="0" fontId="21" fillId="39" borderId="0" applyNumberFormat="0" applyBorder="0" applyAlignment="0" applyProtection="0"/>
    <xf numFmtId="0" fontId="21" fillId="2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37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49" borderId="0" applyNumberFormat="0" applyBorder="0" applyAlignment="0" applyProtection="0"/>
    <xf numFmtId="0" fontId="22" fillId="45" borderId="0" applyNumberFormat="0" applyBorder="0" applyAlignment="0" applyProtection="0"/>
    <xf numFmtId="0" fontId="22" fillId="37" borderId="0" applyNumberFormat="0" applyBorder="0" applyAlignment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53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46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49" fontId="40" fillId="0" borderId="0">
      <alignment vertical="top" wrapText="1" shrinkToFit="1"/>
      <protection locked="0"/>
    </xf>
    <xf numFmtId="49" fontId="40" fillId="0" borderId="0">
      <alignment horizontal="left" vertical="top" wrapText="1" indent="1" shrinkToFit="1"/>
      <protection locked="0"/>
    </xf>
    <xf numFmtId="49" fontId="40" fillId="0" borderId="0">
      <alignment horizontal="left" vertical="top" wrapText="1" indent="2" shrinkToFit="1"/>
      <protection locked="0"/>
    </xf>
    <xf numFmtId="49" fontId="41" fillId="0" borderId="0">
      <alignment vertical="top" wrapText="1" shrinkToFit="1"/>
      <protection locked="0"/>
    </xf>
    <xf numFmtId="49" fontId="42" fillId="0" borderId="0" applyProtection="0">
      <alignment vertical="top"/>
    </xf>
    <xf numFmtId="49" fontId="43" fillId="0" borderId="0">
      <alignment vertical="top" wrapText="1" shrinkToFit="1"/>
      <protection locked="0"/>
    </xf>
    <xf numFmtId="49" fontId="44" fillId="0" borderId="0">
      <alignment vertical="top" wrapText="1" shrinkToFit="1"/>
      <protection locked="0"/>
    </xf>
    <xf numFmtId="49" fontId="45" fillId="0" borderId="0">
      <alignment vertical="top" wrapText="1" shrinkToFit="1"/>
      <protection locked="0"/>
    </xf>
    <xf numFmtId="49" fontId="46" fillId="0" borderId="0">
      <alignment vertical="top" wrapText="1" shrinkToFit="1"/>
      <protection locked="0"/>
    </xf>
    <xf numFmtId="0" fontId="47" fillId="0" borderId="0" applyNumberFormat="0" applyFill="0" applyBorder="0" applyAlignment="0">
      <protection locked="0"/>
    </xf>
    <xf numFmtId="49" fontId="48" fillId="0" borderId="1" applyAlignment="0">
      <protection locked="0"/>
    </xf>
    <xf numFmtId="49" fontId="48" fillId="0" borderId="1" applyAlignment="0">
      <protection locked="0"/>
    </xf>
    <xf numFmtId="0" fontId="49" fillId="0" borderId="0" applyNumberFormat="0" applyFill="0" applyBorder="0">
      <protection locked="0"/>
    </xf>
    <xf numFmtId="0" fontId="48" fillId="0" borderId="0" applyNumberFormat="0">
      <alignment wrapText="1"/>
      <protection locked="0"/>
    </xf>
    <xf numFmtId="0" fontId="48" fillId="0" borderId="21" applyNumberFormat="0" applyFont="0" applyAlignment="0" applyProtection="0"/>
    <xf numFmtId="0" fontId="47" fillId="35" borderId="21" applyNumberFormat="0" applyFont="0" applyAlignment="0">
      <protection locked="0"/>
    </xf>
    <xf numFmtId="4" fontId="5" fillId="55" borderId="22">
      <alignment horizontal="right"/>
    </xf>
    <xf numFmtId="4" fontId="5" fillId="55" borderId="22">
      <alignment horizontal="right"/>
    </xf>
    <xf numFmtId="4" fontId="5" fillId="55" borderId="22">
      <alignment horizontal="right"/>
    </xf>
    <xf numFmtId="3" fontId="50" fillId="0" borderId="0"/>
    <xf numFmtId="181" fontId="7" fillId="0" borderId="0" applyFill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6" borderId="0" applyNumberFormat="0" applyFont="0" applyBorder="0" applyAlignment="0" applyProtection="0"/>
    <xf numFmtId="0" fontId="23" fillId="36" borderId="0" applyNumberFormat="0" applyBorder="0" applyAlignment="0" applyProtection="0"/>
    <xf numFmtId="0" fontId="24" fillId="4" borderId="11" applyNumberFormat="0" applyAlignment="0" applyProtection="0"/>
    <xf numFmtId="182" fontId="2" fillId="0" borderId="0" applyFill="0" applyBorder="0" applyAlignment="0"/>
    <xf numFmtId="183" fontId="2" fillId="0" borderId="0" applyFill="0" applyBorder="0" applyAlignment="0"/>
    <xf numFmtId="184" fontId="2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185" fontId="2" fillId="0" borderId="0" applyFill="0" applyBorder="0" applyAlignment="0"/>
    <xf numFmtId="182" fontId="2" fillId="0" borderId="0" applyFill="0" applyBorder="0" applyAlignment="0"/>
    <xf numFmtId="166" fontId="2" fillId="0" borderId="0" applyFill="0" applyBorder="0" applyAlignment="0"/>
    <xf numFmtId="183" fontId="2" fillId="0" borderId="0" applyFill="0" applyBorder="0" applyAlignment="0"/>
    <xf numFmtId="0" fontId="24" fillId="4" borderId="11" applyNumberFormat="0" applyAlignment="0" applyProtection="0"/>
    <xf numFmtId="0" fontId="24" fillId="4" borderId="11" applyNumberFormat="0" applyAlignment="0" applyProtection="0"/>
    <xf numFmtId="0" fontId="51" fillId="3" borderId="11" applyNumberFormat="0" applyAlignment="0" applyProtection="0"/>
    <xf numFmtId="0" fontId="51" fillId="3" borderId="11" applyNumberFormat="0" applyAlignment="0" applyProtection="0"/>
    <xf numFmtId="0" fontId="24" fillId="4" borderId="11" applyNumberFormat="0" applyAlignment="0" applyProtection="0"/>
    <xf numFmtId="0" fontId="25" fillId="55" borderId="12" applyNumberFormat="0" applyAlignment="0" applyProtection="0"/>
    <xf numFmtId="0" fontId="25" fillId="55" borderId="12" applyNumberFormat="0" applyAlignment="0" applyProtection="0"/>
    <xf numFmtId="0" fontId="25" fillId="55" borderId="12" applyNumberFormat="0" applyAlignment="0" applyProtection="0"/>
    <xf numFmtId="0" fontId="25" fillId="55" borderId="12" applyNumberFormat="0" applyAlignment="0" applyProtection="0"/>
    <xf numFmtId="0" fontId="25" fillId="55" borderId="12" applyNumberFormat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52" fillId="0" borderId="20" applyNumberFormat="0"/>
    <xf numFmtId="0" fontId="45" fillId="0" borderId="20" applyNumberFormat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4" fontId="52" fillId="0" borderId="0" applyFill="0" applyBorder="0" applyAlignment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3" fillId="36" borderId="0" applyNumberFormat="0" applyBorder="0" applyAlignment="0" applyProtection="0"/>
    <xf numFmtId="182" fontId="2" fillId="0" borderId="0" applyFill="0" applyBorder="0" applyAlignment="0"/>
    <xf numFmtId="183" fontId="2" fillId="0" borderId="0" applyFill="0" applyBorder="0" applyAlignment="0"/>
    <xf numFmtId="182" fontId="2" fillId="0" borderId="0" applyFill="0" applyBorder="0" applyAlignment="0"/>
    <xf numFmtId="166" fontId="2" fillId="0" borderId="0" applyFill="0" applyBorder="0" applyAlignment="0"/>
    <xf numFmtId="183" fontId="2" fillId="0" borderId="0" applyFill="0" applyBorder="0" applyAlignment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5" borderId="0" applyNumberFormat="0" applyFont="0" applyBorder="0" applyAlignment="0" applyProtection="0"/>
    <xf numFmtId="0" fontId="27" fillId="5" borderId="0" applyNumberFormat="0" applyBorder="0" applyAlignment="0" applyProtection="0"/>
    <xf numFmtId="0" fontId="3" fillId="4" borderId="0" applyNumberFormat="0" applyBorder="0" applyAlignment="0" applyProtection="0"/>
    <xf numFmtId="0" fontId="19" fillId="0" borderId="23" applyNumberFormat="0" applyProtection="0"/>
    <xf numFmtId="0" fontId="19" fillId="0" borderId="23" applyNumberFormat="0" applyProtection="0"/>
    <xf numFmtId="0" fontId="19" fillId="0" borderId="23" applyNumberFormat="0" applyProtection="0"/>
    <xf numFmtId="0" fontId="19" fillId="0" borderId="24">
      <alignment horizontal="left" vertical="center"/>
    </xf>
    <xf numFmtId="0" fontId="19" fillId="0" borderId="24">
      <alignment horizontal="left" vertical="center"/>
    </xf>
    <xf numFmtId="0" fontId="19" fillId="0" borderId="24">
      <alignment horizontal="left" vertical="center"/>
    </xf>
    <xf numFmtId="0" fontId="28" fillId="0" borderId="13" applyNumberFormat="0" applyFill="0" applyAlignment="0" applyProtection="0"/>
    <xf numFmtId="0" fontId="53" fillId="0" borderId="25" applyNumberFormat="0" applyFill="0" applyAlignment="0" applyProtection="0"/>
    <xf numFmtId="0" fontId="53" fillId="0" borderId="25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55" fillId="0" borderId="27" applyNumberFormat="0" applyFill="0" applyAlignment="0" applyProtection="0"/>
    <xf numFmtId="0" fontId="55" fillId="0" borderId="27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0" applyNumberFormat="0" applyFill="0" applyBorder="0"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2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58" fillId="0" borderId="0" applyNumberFormat="0" applyFill="0" applyBorder="0">
      <protection locked="0"/>
    </xf>
    <xf numFmtId="0" fontId="31" fillId="40" borderId="11" applyNumberFormat="0" applyAlignment="0" applyProtection="0"/>
    <xf numFmtId="0" fontId="31" fillId="40" borderId="11" applyNumberFormat="0" applyAlignment="0" applyProtection="0"/>
    <xf numFmtId="0" fontId="3" fillId="38" borderId="20" applyNumberFormat="0" applyBorder="0" applyAlignment="0" applyProtection="0"/>
    <xf numFmtId="0" fontId="31" fillId="40" borderId="11" applyNumberFormat="0" applyAlignment="0" applyProtection="0"/>
    <xf numFmtId="0" fontId="31" fillId="43" borderId="11" applyNumberFormat="0" applyAlignment="0" applyProtection="0"/>
    <xf numFmtId="0" fontId="31" fillId="43" borderId="11" applyNumberFormat="0" applyAlignment="0" applyProtection="0"/>
    <xf numFmtId="0" fontId="31" fillId="40" borderId="11" applyNumberFormat="0" applyFont="0" applyAlignment="0" applyProtection="0"/>
    <xf numFmtId="0" fontId="31" fillId="40" borderId="11" applyNumberFormat="0" applyAlignment="0" applyProtection="0"/>
    <xf numFmtId="0" fontId="25" fillId="55" borderId="12" applyNumberFormat="0" applyAlignment="0" applyProtection="0"/>
    <xf numFmtId="182" fontId="2" fillId="0" borderId="0" applyFill="0" applyBorder="0" applyAlignment="0"/>
    <xf numFmtId="183" fontId="2" fillId="0" borderId="0" applyFill="0" applyBorder="0" applyAlignment="0"/>
    <xf numFmtId="182" fontId="2" fillId="0" borderId="0" applyFill="0" applyBorder="0" applyAlignment="0"/>
    <xf numFmtId="166" fontId="2" fillId="0" borderId="0" applyFill="0" applyBorder="0" applyAlignment="0"/>
    <xf numFmtId="183" fontId="2" fillId="0" borderId="0" applyFill="0" applyBorder="0" applyAlignment="0"/>
    <xf numFmtId="0" fontId="32" fillId="0" borderId="16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2" fillId="0" borderId="16" applyNumberFormat="0" applyFill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16" fillId="38" borderId="17" applyNumberFormat="0" applyFont="0" applyAlignment="0" applyProtection="0"/>
    <xf numFmtId="0" fontId="2" fillId="38" borderId="17" applyNumberFormat="0" applyFont="0" applyAlignment="0" applyProtection="0"/>
    <xf numFmtId="0" fontId="21" fillId="38" borderId="17" applyNumberFormat="0" applyFont="0" applyAlignment="0" applyProtection="0"/>
    <xf numFmtId="0" fontId="21" fillId="38" borderId="17" applyNumberFormat="0" applyFont="0" applyAlignment="0" applyProtection="0"/>
    <xf numFmtId="0" fontId="21" fillId="38" borderId="17" applyNumberFormat="0" applyFont="0" applyAlignment="0" applyProtection="0"/>
    <xf numFmtId="0" fontId="21" fillId="38" borderId="17" applyNumberFormat="0" applyFont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33" fillId="43" borderId="0" applyNumberFormat="0" applyFont="0" applyBorder="0" applyAlignment="0" applyProtection="0"/>
    <xf numFmtId="0" fontId="33" fillId="43" borderId="0" applyNumberFormat="0" applyBorder="0" applyAlignment="0" applyProtection="0"/>
    <xf numFmtId="0" fontId="21" fillId="0" borderId="0"/>
    <xf numFmtId="192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4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2" borderId="0" applyNumberFormat="0" applyBorder="0" applyAlignment="0" applyProtection="0"/>
    <xf numFmtId="0" fontId="21" fillId="37" borderId="0" applyNumberFormat="0" applyBorder="0" applyAlignment="0" applyProtection="0"/>
    <xf numFmtId="0" fontId="21" fillId="42" borderId="0" applyNumberFormat="0" applyBorder="0" applyAlignment="0" applyProtection="0"/>
    <xf numFmtId="0" fontId="21" fillId="39" borderId="0" applyNumberFormat="0" applyBorder="0" applyAlignment="0" applyProtection="0"/>
    <xf numFmtId="0" fontId="21" fillId="2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37" borderId="0" applyNumberFormat="0" applyBorder="0" applyAlignment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4" fillId="4" borderId="11" applyNumberFormat="0" applyAlignment="0" applyProtection="0"/>
    <xf numFmtId="41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0" borderId="20" applyNumberFormat="0"/>
    <xf numFmtId="0" fontId="45" fillId="0" borderId="20" applyNumberFormat="0"/>
    <xf numFmtId="42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3" fillId="36" borderId="0" applyNumberFormat="0" applyBorder="0" applyAlignment="0" applyProtection="0"/>
    <xf numFmtId="0" fontId="27" fillId="5" borderId="0" applyNumberFormat="0" applyBorder="0" applyAlignment="0" applyProtection="0"/>
    <xf numFmtId="0" fontId="31" fillId="40" borderId="11" applyNumberFormat="0" applyAlignment="0" applyProtection="0"/>
    <xf numFmtId="0" fontId="25" fillId="55" borderId="12" applyNumberFormat="0" applyAlignment="0" applyProtection="0"/>
    <xf numFmtId="0" fontId="16" fillId="38" borderId="17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2" borderId="0" applyNumberFormat="0" applyBorder="0" applyAlignment="0" applyProtection="0"/>
    <xf numFmtId="0" fontId="21" fillId="37" borderId="0" applyNumberFormat="0" applyBorder="0" applyAlignment="0" applyProtection="0"/>
    <xf numFmtId="0" fontId="21" fillId="42" borderId="0" applyNumberFormat="0" applyBorder="0" applyAlignment="0" applyProtection="0"/>
    <xf numFmtId="0" fontId="21" fillId="39" borderId="0" applyNumberFormat="0" applyBorder="0" applyAlignment="0" applyProtection="0"/>
    <xf numFmtId="0" fontId="21" fillId="2" borderId="0" applyNumberFormat="0" applyBorder="0" applyAlignment="0" applyProtection="0"/>
    <xf numFmtId="0" fontId="21" fillId="44" borderId="0" applyNumberFormat="0" applyBorder="0" applyAlignment="0" applyProtection="0"/>
    <xf numFmtId="0" fontId="21" fillId="2" borderId="0" applyNumberFormat="0" applyBorder="0" applyAlignment="0" applyProtection="0"/>
    <xf numFmtId="0" fontId="21" fillId="37" borderId="0" applyNumberFormat="0" applyBorder="0" applyAlignment="0" applyProtection="0"/>
    <xf numFmtId="0" fontId="21" fillId="42" borderId="0" applyNumberFormat="0" applyBorder="0" applyAlignment="0" applyProtection="0"/>
    <xf numFmtId="0" fontId="21" fillId="39" borderId="0" applyNumberFormat="0" applyBorder="0" applyAlignment="0" applyProtection="0"/>
    <xf numFmtId="0" fontId="21" fillId="2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37" borderId="0" applyNumberFormat="0" applyBorder="0" applyAlignment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5" borderId="0" applyNumberFormat="0" applyBorder="0" applyAlignment="0" applyProtection="0"/>
    <xf numFmtId="0" fontId="22" fillId="37" borderId="0" applyNumberFormat="0" applyBorder="0" applyAlignment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49" fontId="48" fillId="0" borderId="1" applyAlignment="0">
      <protection locked="0"/>
    </xf>
    <xf numFmtId="49" fontId="48" fillId="0" borderId="1" applyAlignment="0">
      <protection locked="0"/>
    </xf>
    <xf numFmtId="49" fontId="48" fillId="0" borderId="1" applyAlignment="0">
      <protection locked="0"/>
    </xf>
    <xf numFmtId="49" fontId="48" fillId="0" borderId="1" applyAlignment="0">
      <protection locked="0"/>
    </xf>
    <xf numFmtId="0" fontId="23" fillId="36" borderId="0" applyNumberFormat="0" applyBorder="0" applyAlignment="0" applyProtection="0"/>
    <xf numFmtId="0" fontId="24" fillId="4" borderId="11" applyNumberFormat="0" applyAlignment="0" applyProtection="0"/>
    <xf numFmtId="0" fontId="24" fillId="4" borderId="11" applyNumberFormat="0" applyAlignment="0" applyProtection="0"/>
    <xf numFmtId="0" fontId="25" fillId="55" borderId="12" applyNumberFormat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0" borderId="20" applyNumberFormat="0"/>
    <xf numFmtId="0" fontId="45" fillId="0" borderId="20" applyNumberFormat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40" borderId="11" applyNumberFormat="0" applyAlignment="0" applyProtection="0"/>
    <xf numFmtId="0" fontId="31" fillId="40" borderId="11" applyNumberFormat="0" applyAlignment="0" applyProtection="0"/>
    <xf numFmtId="0" fontId="25" fillId="55" borderId="12" applyNumberFormat="0" applyAlignment="0" applyProtection="0"/>
    <xf numFmtId="0" fontId="32" fillId="0" borderId="16" applyNumberFormat="0" applyFill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33" fillId="4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39">
    <xf numFmtId="0" fontId="0" fillId="0" borderId="0" xfId="0"/>
    <xf numFmtId="0" fontId="0" fillId="2" borderId="0" xfId="0" applyFill="1"/>
    <xf numFmtId="0" fontId="6" fillId="3" borderId="0" xfId="0" applyFont="1" applyFill="1"/>
    <xf numFmtId="0" fontId="0" fillId="2" borderId="0" xfId="0" applyFill="1" applyAlignment="1">
      <alignment vertical="center"/>
    </xf>
    <xf numFmtId="0" fontId="0" fillId="4" borderId="0" xfId="0" applyFill="1"/>
    <xf numFmtId="0" fontId="0" fillId="2" borderId="0" xfId="0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0" fontId="6" fillId="0" borderId="0" xfId="0" applyFont="1"/>
    <xf numFmtId="0" fontId="8" fillId="0" borderId="0" xfId="0" applyFont="1"/>
    <xf numFmtId="166" fontId="8" fillId="4" borderId="0" xfId="0" applyNumberFormat="1" applyFont="1" applyFill="1" applyAlignment="1">
      <alignment horizontal="right"/>
    </xf>
    <xf numFmtId="0" fontId="0" fillId="3" borderId="0" xfId="0" applyFill="1"/>
    <xf numFmtId="0" fontId="6" fillId="2" borderId="0" xfId="0" applyFont="1" applyFill="1" applyBorder="1" applyAlignment="1">
      <alignment vertical="center"/>
    </xf>
    <xf numFmtId="0" fontId="0" fillId="2" borderId="0" xfId="0" applyFill="1" applyBorder="1"/>
    <xf numFmtId="0" fontId="8" fillId="3" borderId="0" xfId="0" applyFont="1" applyFill="1"/>
    <xf numFmtId="168" fontId="8" fillId="4" borderId="0" xfId="0" applyNumberFormat="1" applyFont="1" applyFill="1" applyAlignment="1">
      <alignment horizontal="right"/>
    </xf>
    <xf numFmtId="0" fontId="11" fillId="3" borderId="0" xfId="0" applyFont="1" applyFill="1"/>
    <xf numFmtId="166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49" fontId="6" fillId="4" borderId="0" xfId="0" applyNumberFormat="1" applyFont="1" applyFill="1" applyAlignment="1">
      <alignment horizontal="right"/>
    </xf>
    <xf numFmtId="168" fontId="6" fillId="4" borderId="0" xfId="0" applyNumberFormat="1" applyFont="1" applyFill="1" applyAlignment="1">
      <alignment horizontal="right"/>
    </xf>
    <xf numFmtId="168" fontId="0" fillId="4" borderId="0" xfId="4" applyNumberFormat="1" applyFont="1" applyFill="1"/>
    <xf numFmtId="0" fontId="6" fillId="4" borderId="0" xfId="0" applyFont="1" applyFill="1" applyAlignment="1">
      <alignment horizontal="right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Alignment="1"/>
    <xf numFmtId="0" fontId="6" fillId="2" borderId="0" xfId="0" applyFont="1" applyFill="1" applyAlignment="1"/>
    <xf numFmtId="0" fontId="0" fillId="2" borderId="0" xfId="0" applyFill="1" applyAlignment="1"/>
    <xf numFmtId="0" fontId="4" fillId="0" borderId="0" xfId="2"/>
    <xf numFmtId="166" fontId="5" fillId="3" borderId="2" xfId="0" applyNumberFormat="1" applyFont="1" applyFill="1" applyBorder="1" applyAlignment="1">
      <alignment vertical="center"/>
    </xf>
    <xf numFmtId="0" fontId="0" fillId="3" borderId="0" xfId="0" applyFill="1" applyAlignment="1"/>
    <xf numFmtId="0" fontId="0" fillId="0" borderId="0" xfId="0" applyAlignment="1"/>
    <xf numFmtId="0" fontId="0" fillId="5" borderId="0" xfId="0" applyFill="1" applyAlignment="1"/>
    <xf numFmtId="0" fontId="6" fillId="0" borderId="0" xfId="0" applyFont="1" applyAlignment="1"/>
    <xf numFmtId="0" fontId="8" fillId="0" borderId="0" xfId="0" applyFont="1" applyAlignment="1"/>
    <xf numFmtId="0" fontId="0" fillId="0" borderId="0" xfId="0" applyFill="1" applyBorder="1"/>
    <xf numFmtId="0" fontId="0" fillId="0" borderId="0" xfId="0" applyBorder="1" applyAlignment="1"/>
    <xf numFmtId="0" fontId="2" fillId="0" borderId="0" xfId="0" applyFont="1" applyFill="1" applyBorder="1"/>
    <xf numFmtId="166" fontId="0" fillId="0" borderId="0" xfId="4" applyNumberFormat="1" applyFont="1" applyBorder="1" applyAlignment="1"/>
    <xf numFmtId="0" fontId="0" fillId="6" borderId="0" xfId="0" applyFill="1"/>
    <xf numFmtId="166" fontId="6" fillId="4" borderId="0" xfId="0" applyNumberFormat="1" applyFont="1" applyFill="1" applyAlignment="1">
      <alignment horizontal="right"/>
    </xf>
    <xf numFmtId="0" fontId="6" fillId="2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/>
    <xf numFmtId="0" fontId="0" fillId="2" borderId="0" xfId="0" applyFill="1" applyBorder="1" applyAlignment="1"/>
    <xf numFmtId="0" fontId="6" fillId="2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right"/>
    </xf>
    <xf numFmtId="0" fontId="0" fillId="3" borderId="0" xfId="0" applyFill="1" applyBorder="1" applyAlignment="1"/>
    <xf numFmtId="166" fontId="0" fillId="2" borderId="0" xfId="4" applyNumberFormat="1" applyFont="1" applyFill="1" applyBorder="1" applyAlignment="1"/>
    <xf numFmtId="0" fontId="0" fillId="5" borderId="0" xfId="0" applyFill="1" applyBorder="1" applyAlignment="1"/>
    <xf numFmtId="171" fontId="0" fillId="5" borderId="0" xfId="0" applyNumberFormat="1" applyFill="1" applyBorder="1" applyAlignment="1"/>
    <xf numFmtId="171" fontId="6" fillId="3" borderId="0" xfId="0" applyNumberFormat="1" applyFont="1" applyFill="1" applyBorder="1" applyAlignment="1"/>
    <xf numFmtId="166" fontId="0" fillId="5" borderId="0" xfId="0" applyNumberFormat="1" applyFill="1" applyBorder="1" applyAlignment="1"/>
    <xf numFmtId="166" fontId="0" fillId="4" borderId="0" xfId="4" applyNumberFormat="1" applyFont="1" applyFill="1"/>
    <xf numFmtId="166" fontId="6" fillId="4" borderId="0" xfId="4" applyNumberFormat="1" applyFont="1" applyFill="1"/>
    <xf numFmtId="0" fontId="0" fillId="3" borderId="0" xfId="0" applyFill="1" applyBorder="1"/>
    <xf numFmtId="0" fontId="8" fillId="2" borderId="0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6" fillId="0" borderId="0" xfId="0" applyFont="1" applyBorder="1" applyAlignment="1"/>
    <xf numFmtId="0" fontId="6" fillId="5" borderId="0" xfId="0" applyFont="1" applyFill="1" applyBorder="1" applyAlignment="1"/>
    <xf numFmtId="0" fontId="2" fillId="0" borderId="0" xfId="0" applyFont="1"/>
    <xf numFmtId="0" fontId="5" fillId="3" borderId="0" xfId="0" applyFont="1" applyFill="1"/>
    <xf numFmtId="0" fontId="5" fillId="0" borderId="0" xfId="0" applyFont="1"/>
    <xf numFmtId="166" fontId="0" fillId="0" borderId="0" xfId="0" applyNumberFormat="1" applyBorder="1" applyAlignment="1"/>
    <xf numFmtId="0" fontId="8" fillId="0" borderId="0" xfId="0" applyFont="1" applyBorder="1" applyAlignment="1"/>
    <xf numFmtId="0" fontId="2" fillId="3" borderId="0" xfId="0" applyFont="1" applyFill="1"/>
    <xf numFmtId="0" fontId="5" fillId="0" borderId="0" xfId="0" applyFont="1" applyFill="1" applyBorder="1"/>
    <xf numFmtId="166" fontId="2" fillId="0" borderId="0" xfId="4" applyNumberFormat="1" applyFont="1" applyFill="1" applyBorder="1"/>
    <xf numFmtId="0" fontId="6" fillId="0" borderId="0" xfId="0" applyFont="1" applyFill="1" applyBorder="1"/>
    <xf numFmtId="166" fontId="5" fillId="0" borderId="2" xfId="0" applyNumberFormat="1" applyFont="1" applyFill="1" applyBorder="1" applyAlignment="1">
      <alignment vertical="center"/>
    </xf>
    <xf numFmtId="166" fontId="6" fillId="2" borderId="0" xfId="0" applyNumberFormat="1" applyFont="1" applyFill="1" applyBorder="1"/>
    <xf numFmtId="166" fontId="6" fillId="3" borderId="0" xfId="0" applyNumberFormat="1" applyFont="1" applyFill="1" applyBorder="1"/>
    <xf numFmtId="170" fontId="0" fillId="2" borderId="0" xfId="0" applyNumberFormat="1" applyFill="1" applyBorder="1"/>
    <xf numFmtId="170" fontId="0" fillId="0" borderId="0" xfId="0" applyNumberFormat="1" applyFill="1" applyBorder="1"/>
    <xf numFmtId="166" fontId="0" fillId="0" borderId="0" xfId="0" applyNumberFormat="1" applyFill="1" applyBorder="1"/>
    <xf numFmtId="166" fontId="0" fillId="0" borderId="0" xfId="4" applyNumberFormat="1" applyFont="1" applyFill="1" applyBorder="1"/>
    <xf numFmtId="166" fontId="0" fillId="0" borderId="0" xfId="4" applyNumberFormat="1" applyFont="1" applyFill="1" applyBorder="1" applyAlignment="1">
      <alignment vertical="center"/>
    </xf>
    <xf numFmtId="166" fontId="6" fillId="0" borderId="0" xfId="0" applyNumberFormat="1" applyFont="1" applyFill="1" applyBorder="1"/>
    <xf numFmtId="166" fontId="6" fillId="0" borderId="0" xfId="4" applyNumberFormat="1" applyFont="1" applyFill="1" applyBorder="1"/>
    <xf numFmtId="169" fontId="0" fillId="0" borderId="0" xfId="0" applyNumberFormat="1" applyFill="1" applyBorder="1"/>
    <xf numFmtId="169" fontId="6" fillId="0" borderId="0" xfId="0" applyNumberFormat="1" applyFont="1" applyFill="1" applyBorder="1"/>
    <xf numFmtId="0" fontId="2" fillId="0" borderId="0" xfId="0" applyFont="1" applyBorder="1"/>
    <xf numFmtId="0" fontId="18" fillId="0" borderId="0" xfId="0" applyFont="1"/>
    <xf numFmtId="0" fontId="6" fillId="4" borderId="0" xfId="0" applyFont="1" applyFill="1" applyBorder="1"/>
    <xf numFmtId="49" fontId="6" fillId="4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0" fontId="2" fillId="0" borderId="0" xfId="0" applyFont="1" applyFill="1" applyAlignment="1"/>
    <xf numFmtId="0" fontId="5" fillId="7" borderId="0" xfId="0" applyFont="1" applyFill="1" applyAlignment="1"/>
    <xf numFmtId="0" fontId="12" fillId="7" borderId="0" xfId="0" applyFont="1" applyFill="1" applyAlignment="1"/>
    <xf numFmtId="0" fontId="5" fillId="7" borderId="0" xfId="0" applyFont="1" applyFill="1" applyAlignment="1">
      <alignment vertical="center"/>
    </xf>
    <xf numFmtId="0" fontId="0" fillId="7" borderId="0" xfId="0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0" fillId="8" borderId="0" xfId="0" applyFont="1" applyFill="1" applyAlignment="1"/>
    <xf numFmtId="0" fontId="2" fillId="8" borderId="0" xfId="0" applyFont="1" applyFill="1" applyAlignment="1"/>
    <xf numFmtId="0" fontId="19" fillId="8" borderId="0" xfId="0" applyFont="1" applyFill="1" applyAlignment="1"/>
    <xf numFmtId="0" fontId="18" fillId="8" borderId="0" xfId="0" applyFont="1" applyFill="1" applyAlignment="1"/>
    <xf numFmtId="0" fontId="12" fillId="8" borderId="0" xfId="0" applyFont="1" applyFill="1" applyAlignment="1"/>
    <xf numFmtId="0" fontId="5" fillId="8" borderId="0" xfId="0" applyFont="1" applyFill="1" applyAlignment="1"/>
    <xf numFmtId="0" fontId="12" fillId="8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5" fillId="8" borderId="0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/>
    </xf>
    <xf numFmtId="0" fontId="5" fillId="10" borderId="0" xfId="0" applyFont="1" applyFill="1" applyAlignment="1"/>
    <xf numFmtId="0" fontId="12" fillId="10" borderId="0" xfId="0" applyFont="1" applyFill="1" applyAlignment="1"/>
    <xf numFmtId="0" fontId="12" fillId="10" borderId="1" xfId="0" applyFont="1" applyFill="1" applyBorder="1" applyAlignment="1"/>
    <xf numFmtId="0" fontId="5" fillId="10" borderId="0" xfId="0" applyFont="1" applyFill="1" applyAlignment="1">
      <alignment vertical="center"/>
    </xf>
    <xf numFmtId="0" fontId="12" fillId="10" borderId="2" xfId="0" applyFont="1" applyFill="1" applyBorder="1" applyAlignment="1">
      <alignment vertical="center"/>
    </xf>
    <xf numFmtId="0" fontId="12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5" fillId="10" borderId="0" xfId="0" applyFont="1" applyFill="1" applyBorder="1" applyAlignment="1">
      <alignment vertical="center" wrapText="1"/>
    </xf>
    <xf numFmtId="0" fontId="5" fillId="10" borderId="0" xfId="0" applyFont="1" applyFill="1" applyBorder="1" applyAlignment="1"/>
    <xf numFmtId="0" fontId="2" fillId="10" borderId="2" xfId="0" applyFont="1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5" fillId="9" borderId="0" xfId="0" applyFont="1" applyFill="1" applyAlignment="1"/>
    <xf numFmtId="0" fontId="6" fillId="9" borderId="0" xfId="0" applyFont="1" applyFill="1" applyAlignment="1"/>
    <xf numFmtId="0" fontId="5" fillId="9" borderId="0" xfId="0" applyFont="1" applyFill="1" applyAlignment="1">
      <alignment vertical="center"/>
    </xf>
    <xf numFmtId="0" fontId="6" fillId="7" borderId="0" xfId="0" applyFont="1" applyFill="1" applyAlignment="1">
      <alignment horizontal="left"/>
    </xf>
    <xf numFmtId="0" fontId="6" fillId="7" borderId="0" xfId="0" applyFont="1" applyFill="1" applyBorder="1" applyAlignment="1">
      <alignment horizontal="left"/>
    </xf>
    <xf numFmtId="49" fontId="5" fillId="7" borderId="0" xfId="0" applyNumberFormat="1" applyFont="1" applyFill="1" applyAlignment="1">
      <alignment horizontal="right"/>
    </xf>
    <xf numFmtId="0" fontId="0" fillId="7" borderId="0" xfId="0" applyFill="1" applyAlignment="1"/>
    <xf numFmtId="49" fontId="5" fillId="7" borderId="0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right"/>
    </xf>
    <xf numFmtId="0" fontId="12" fillId="7" borderId="0" xfId="0" applyFont="1" applyFill="1" applyBorder="1" applyAlignment="1"/>
    <xf numFmtId="0" fontId="12" fillId="7" borderId="0" xfId="0" applyFont="1" applyFill="1" applyAlignment="1">
      <alignment vertical="center"/>
    </xf>
    <xf numFmtId="0" fontId="12" fillId="7" borderId="0" xfId="0" applyFont="1" applyFill="1" applyBorder="1" applyAlignment="1">
      <alignment vertical="center"/>
    </xf>
    <xf numFmtId="166" fontId="2" fillId="7" borderId="2" xfId="0" applyNumberFormat="1" applyFont="1" applyFill="1" applyBorder="1" applyAlignment="1">
      <alignment vertical="center"/>
    </xf>
    <xf numFmtId="166" fontId="12" fillId="7" borderId="0" xfId="0" applyNumberFormat="1" applyFont="1" applyFill="1" applyBorder="1" applyAlignment="1">
      <alignment vertical="center"/>
    </xf>
    <xf numFmtId="166" fontId="2" fillId="7" borderId="3" xfId="0" applyNumberFormat="1" applyFont="1" applyFill="1" applyBorder="1" applyAlignment="1">
      <alignment vertical="center"/>
    </xf>
    <xf numFmtId="167" fontId="0" fillId="7" borderId="0" xfId="0" applyNumberFormat="1" applyFill="1" applyBorder="1" applyAlignment="1">
      <alignment vertical="center"/>
    </xf>
    <xf numFmtId="0" fontId="6" fillId="8" borderId="0" xfId="0" applyFont="1" applyFill="1" applyAlignment="1"/>
    <xf numFmtId="0" fontId="6" fillId="8" borderId="1" xfId="0" applyFont="1" applyFill="1" applyBorder="1" applyAlignment="1"/>
    <xf numFmtId="0" fontId="6" fillId="8" borderId="0" xfId="0" applyFont="1" applyFill="1" applyAlignment="1">
      <alignment vertical="center"/>
    </xf>
    <xf numFmtId="0" fontId="8" fillId="8" borderId="3" xfId="0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0" fontId="5" fillId="8" borderId="1" xfId="0" applyFont="1" applyFill="1" applyBorder="1" applyAlignment="1"/>
    <xf numFmtId="0" fontId="2" fillId="8" borderId="0" xfId="0" applyFont="1" applyFill="1" applyAlignment="1">
      <alignment vertical="center"/>
    </xf>
    <xf numFmtId="0" fontId="0" fillId="8" borderId="0" xfId="0" applyFill="1" applyAlignment="1"/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6" fillId="8" borderId="0" xfId="0" applyFont="1" applyFill="1" applyBorder="1" applyAlignment="1"/>
    <xf numFmtId="0" fontId="2" fillId="8" borderId="4" xfId="0" applyFont="1" applyFill="1" applyBorder="1" applyAlignment="1">
      <alignment vertical="center"/>
    </xf>
    <xf numFmtId="0" fontId="5" fillId="8" borderId="0" xfId="0" applyFont="1" applyFill="1" applyBorder="1" applyAlignment="1"/>
    <xf numFmtId="0" fontId="2" fillId="8" borderId="0" xfId="0" applyFont="1" applyFill="1" applyBorder="1" applyAlignment="1">
      <alignment vertical="center"/>
    </xf>
    <xf numFmtId="0" fontId="12" fillId="8" borderId="0" xfId="0" applyFont="1" applyFill="1" applyBorder="1" applyAlignment="1"/>
    <xf numFmtId="0" fontId="6" fillId="7" borderId="0" xfId="0" applyFont="1" applyFill="1" applyAlignment="1">
      <alignment vertical="center"/>
    </xf>
    <xf numFmtId="0" fontId="0" fillId="7" borderId="2" xfId="0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8" fillId="7" borderId="0" xfId="0" applyFont="1" applyFill="1" applyAlignment="1"/>
    <xf numFmtId="166" fontId="6" fillId="9" borderId="0" xfId="0" applyNumberFormat="1" applyFont="1" applyFill="1" applyBorder="1" applyAlignment="1">
      <alignment vertical="center"/>
    </xf>
    <xf numFmtId="0" fontId="6" fillId="9" borderId="0" xfId="0" applyFont="1" applyFill="1" applyAlignment="1">
      <alignment vertical="center"/>
    </xf>
    <xf numFmtId="164" fontId="5" fillId="7" borderId="0" xfId="4" applyFont="1" applyFill="1" applyAlignment="1">
      <alignment horizontal="right"/>
    </xf>
    <xf numFmtId="0" fontId="6" fillId="7" borderId="1" xfId="0" applyFont="1" applyFill="1" applyBorder="1" applyAlignment="1">
      <alignment horizontal="right"/>
    </xf>
    <xf numFmtId="0" fontId="0" fillId="7" borderId="0" xfId="0" applyFill="1" applyAlignment="1">
      <alignment vertical="center"/>
    </xf>
    <xf numFmtId="0" fontId="8" fillId="7" borderId="0" xfId="0" applyFont="1" applyFill="1" applyBorder="1" applyAlignment="1">
      <alignment vertical="center"/>
    </xf>
    <xf numFmtId="166" fontId="8" fillId="7" borderId="0" xfId="0" applyNumberFormat="1" applyFont="1" applyFill="1" applyBorder="1" applyAlignment="1">
      <alignment vertical="center"/>
    </xf>
    <xf numFmtId="166" fontId="0" fillId="7" borderId="2" xfId="0" applyNumberFormat="1" applyFill="1" applyBorder="1" applyAlignment="1">
      <alignment vertical="center"/>
    </xf>
    <xf numFmtId="166" fontId="0" fillId="7" borderId="3" xfId="0" applyNumberFormat="1" applyFill="1" applyBorder="1" applyAlignment="1">
      <alignment vertical="center"/>
    </xf>
    <xf numFmtId="166" fontId="0" fillId="7" borderId="0" xfId="0" applyNumberFormat="1" applyFill="1" applyBorder="1" applyAlignment="1">
      <alignment vertical="center"/>
    </xf>
    <xf numFmtId="166" fontId="2" fillId="7" borderId="0" xfId="0" applyNumberFormat="1" applyFont="1" applyFill="1" applyBorder="1" applyAlignment="1">
      <alignment vertical="center"/>
    </xf>
    <xf numFmtId="0" fontId="8" fillId="7" borderId="0" xfId="0" applyFont="1" applyFill="1" applyAlignment="1">
      <alignment vertical="top"/>
    </xf>
    <xf numFmtId="166" fontId="0" fillId="7" borderId="2" xfId="0" applyNumberFormat="1" applyFill="1" applyBorder="1" applyAlignment="1">
      <alignment vertical="center" wrapText="1"/>
    </xf>
    <xf numFmtId="166" fontId="0" fillId="7" borderId="3" xfId="0" applyNumberFormat="1" applyFill="1" applyBorder="1" applyAlignment="1">
      <alignment vertical="center" wrapText="1"/>
    </xf>
    <xf numFmtId="166" fontId="0" fillId="7" borderId="4" xfId="0" applyNumberFormat="1" applyFill="1" applyBorder="1" applyAlignment="1">
      <alignment vertical="center" wrapText="1"/>
    </xf>
    <xf numFmtId="0" fontId="0" fillId="7" borderId="0" xfId="0" applyFill="1" applyBorder="1" applyAlignment="1"/>
    <xf numFmtId="2" fontId="7" fillId="7" borderId="0" xfId="0" applyNumberFormat="1" applyFont="1" applyFill="1" applyAlignment="1"/>
    <xf numFmtId="166" fontId="0" fillId="7" borderId="0" xfId="0" applyNumberFormat="1" applyFill="1" applyBorder="1" applyAlignment="1">
      <alignment vertical="center" wrapText="1"/>
    </xf>
    <xf numFmtId="0" fontId="5" fillId="8" borderId="0" xfId="0" applyFont="1" applyFill="1" applyAlignment="1">
      <alignment vertical="center"/>
    </xf>
    <xf numFmtId="166" fontId="5" fillId="7" borderId="0" xfId="0" applyNumberFormat="1" applyFont="1" applyFill="1" applyAlignment="1">
      <alignment vertical="center"/>
    </xf>
    <xf numFmtId="0" fontId="15" fillId="7" borderId="0" xfId="0" applyFont="1" applyFill="1" applyAlignment="1"/>
    <xf numFmtId="0" fontId="13" fillId="7" borderId="0" xfId="0" applyFont="1" applyFill="1" applyAlignment="1"/>
    <xf numFmtId="0" fontId="5" fillId="9" borderId="0" xfId="0" applyFont="1" applyFill="1"/>
    <xf numFmtId="0" fontId="5" fillId="9" borderId="0" xfId="0" applyFont="1" applyFill="1" applyBorder="1" applyAlignment="1">
      <alignment vertical="center"/>
    </xf>
    <xf numFmtId="0" fontId="5" fillId="9" borderId="0" xfId="0" applyFont="1" applyFill="1" applyAlignment="1">
      <alignment vertical="center" wrapText="1"/>
    </xf>
    <xf numFmtId="0" fontId="2" fillId="7" borderId="0" xfId="0" applyFont="1" applyFill="1"/>
    <xf numFmtId="0" fontId="19" fillId="7" borderId="0" xfId="0" applyFont="1" applyFill="1"/>
    <xf numFmtId="0" fontId="5" fillId="7" borderId="0" xfId="0" applyFont="1" applyFill="1"/>
    <xf numFmtId="0" fontId="2" fillId="7" borderId="0" xfId="0" applyFont="1" applyFill="1" applyBorder="1"/>
    <xf numFmtId="0" fontId="5" fillId="7" borderId="0" xfId="0" applyFont="1" applyFill="1" applyBorder="1" applyAlignment="1">
      <alignment vertical="center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Border="1"/>
    <xf numFmtId="0" fontId="2" fillId="8" borderId="0" xfId="0" applyFont="1" applyFill="1"/>
    <xf numFmtId="0" fontId="19" fillId="8" borderId="0" xfId="0" applyFont="1" applyFill="1"/>
    <xf numFmtId="0" fontId="5" fillId="8" borderId="0" xfId="0" applyFont="1" applyFill="1"/>
    <xf numFmtId="0" fontId="2" fillId="8" borderId="0" xfId="0" applyFont="1" applyFill="1" applyBorder="1"/>
    <xf numFmtId="0" fontId="5" fillId="8" borderId="0" xfId="0" applyFont="1" applyFill="1" applyBorder="1" applyAlignment="1">
      <alignment vertical="center"/>
    </xf>
    <xf numFmtId="0" fontId="5" fillId="8" borderId="0" xfId="0" applyFont="1" applyFill="1" applyAlignment="1">
      <alignment vertical="center" wrapText="1"/>
    </xf>
    <xf numFmtId="0" fontId="5" fillId="8" borderId="0" xfId="0" applyFont="1" applyFill="1" applyBorder="1"/>
    <xf numFmtId="0" fontId="10" fillId="7" borderId="0" xfId="0" applyFont="1" applyFill="1"/>
    <xf numFmtId="165" fontId="5" fillId="7" borderId="0" xfId="0" applyNumberFormat="1" applyFont="1" applyFill="1" applyBorder="1" applyAlignment="1">
      <alignment vertical="center"/>
    </xf>
    <xf numFmtId="166" fontId="2" fillId="7" borderId="2" xfId="4" applyNumberFormat="1" applyFont="1" applyFill="1" applyBorder="1" applyAlignment="1">
      <alignment vertical="center"/>
    </xf>
    <xf numFmtId="166" fontId="5" fillId="7" borderId="0" xfId="0" applyNumberFormat="1" applyFont="1" applyFill="1" applyBorder="1" applyAlignment="1">
      <alignment vertical="center"/>
    </xf>
    <xf numFmtId="0" fontId="12" fillId="11" borderId="0" xfId="0" applyFont="1" applyFill="1" applyAlignment="1"/>
    <xf numFmtId="0" fontId="10" fillId="11" borderId="0" xfId="0" applyFont="1" applyFill="1" applyAlignment="1"/>
    <xf numFmtId="0" fontId="2" fillId="11" borderId="0" xfId="0" applyFont="1" applyFill="1" applyAlignment="1"/>
    <xf numFmtId="0" fontId="19" fillId="11" borderId="0" xfId="0" applyFont="1" applyFill="1" applyAlignment="1"/>
    <xf numFmtId="0" fontId="18" fillId="11" borderId="0" xfId="0" applyFont="1" applyFill="1" applyAlignment="1"/>
    <xf numFmtId="0" fontId="0" fillId="11" borderId="0" xfId="0" applyFill="1" applyAlignment="1"/>
    <xf numFmtId="0" fontId="6" fillId="11" borderId="0" xfId="0" applyFont="1" applyFill="1" applyAlignment="1"/>
    <xf numFmtId="0" fontId="6" fillId="11" borderId="1" xfId="0" applyFont="1" applyFill="1" applyBorder="1" applyAlignment="1"/>
    <xf numFmtId="0" fontId="0" fillId="11" borderId="1" xfId="0" applyFill="1" applyBorder="1" applyAlignment="1"/>
    <xf numFmtId="0" fontId="6" fillId="11" borderId="0" xfId="0" applyFont="1" applyFill="1" applyAlignment="1">
      <alignment vertical="center"/>
    </xf>
    <xf numFmtId="0" fontId="8" fillId="11" borderId="3" xfId="0" applyFont="1" applyFill="1" applyBorder="1" applyAlignment="1">
      <alignment vertical="center"/>
    </xf>
    <xf numFmtId="0" fontId="8" fillId="11" borderId="0" xfId="0" applyFont="1" applyFill="1" applyAlignment="1">
      <alignment vertical="center"/>
    </xf>
    <xf numFmtId="0" fontId="5" fillId="11" borderId="0" xfId="0" applyFont="1" applyFill="1" applyAlignment="1"/>
    <xf numFmtId="0" fontId="2" fillId="11" borderId="0" xfId="0" applyFont="1" applyFill="1" applyBorder="1" applyAlignment="1">
      <alignment vertical="center"/>
    </xf>
    <xf numFmtId="0" fontId="8" fillId="11" borderId="0" xfId="0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2" fillId="11" borderId="3" xfId="0" applyFont="1" applyFill="1" applyBorder="1" applyAlignment="1">
      <alignment vertical="center"/>
    </xf>
    <xf numFmtId="0" fontId="8" fillId="11" borderId="0" xfId="0" applyFont="1" applyFill="1" applyAlignment="1"/>
    <xf numFmtId="0" fontId="0" fillId="11" borderId="3" xfId="0" applyFill="1" applyBorder="1" applyAlignment="1">
      <alignment vertical="center"/>
    </xf>
    <xf numFmtId="0" fontId="2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5" fillId="11" borderId="0" xfId="0" applyFont="1" applyFill="1" applyBorder="1" applyAlignment="1"/>
    <xf numFmtId="0" fontId="6" fillId="11" borderId="0" xfId="0" applyFont="1" applyFill="1" applyBorder="1" applyAlignment="1"/>
    <xf numFmtId="0" fontId="0" fillId="11" borderId="2" xfId="0" applyFill="1" applyBorder="1" applyAlignment="1">
      <alignment vertical="center"/>
    </xf>
    <xf numFmtId="0" fontId="5" fillId="11" borderId="1" xfId="0" applyFont="1" applyFill="1" applyBorder="1" applyAlignment="1"/>
    <xf numFmtId="166" fontId="2" fillId="11" borderId="2" xfId="0" applyNumberFormat="1" applyFont="1" applyFill="1" applyBorder="1" applyAlignment="1">
      <alignment vertical="center"/>
    </xf>
    <xf numFmtId="0" fontId="9" fillId="11" borderId="0" xfId="0" applyFont="1" applyFill="1" applyAlignment="1">
      <alignment vertical="top"/>
    </xf>
    <xf numFmtId="0" fontId="2" fillId="11" borderId="4" xfId="0" applyFont="1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0" fontId="7" fillId="11" borderId="0" xfId="0" applyFont="1" applyFill="1" applyAlignment="1"/>
    <xf numFmtId="0" fontId="5" fillId="11" borderId="0" xfId="0" applyFont="1" applyFill="1" applyAlignment="1">
      <alignment vertical="center"/>
    </xf>
    <xf numFmtId="0" fontId="0" fillId="11" borderId="0" xfId="0" applyFill="1" applyBorder="1" applyAlignment="1">
      <alignment vertical="center"/>
    </xf>
    <xf numFmtId="0" fontId="12" fillId="11" borderId="3" xfId="0" applyFont="1" applyFill="1" applyBorder="1" applyAlignment="1">
      <alignment vertical="center"/>
    </xf>
    <xf numFmtId="0" fontId="9" fillId="11" borderId="0" xfId="0" applyFont="1" applyFill="1" applyAlignment="1">
      <alignment horizontal="left" vertical="top"/>
    </xf>
    <xf numFmtId="0" fontId="2" fillId="12" borderId="0" xfId="0" applyFont="1" applyFill="1"/>
    <xf numFmtId="0" fontId="5" fillId="12" borderId="1" xfId="0" applyFont="1" applyFill="1" applyBorder="1"/>
    <xf numFmtId="0" fontId="5" fillId="12" borderId="0" xfId="0" applyFont="1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0" fontId="2" fillId="12" borderId="3" xfId="0" applyFont="1" applyFill="1" applyBorder="1" applyAlignment="1">
      <alignment vertical="center"/>
    </xf>
    <xf numFmtId="0" fontId="5" fillId="12" borderId="0" xfId="0" applyFont="1" applyFill="1" applyAlignment="1">
      <alignment vertical="center" wrapText="1"/>
    </xf>
    <xf numFmtId="0" fontId="2" fillId="12" borderId="0" xfId="0" applyFont="1" applyFill="1" applyBorder="1" applyAlignment="1">
      <alignment vertical="center"/>
    </xf>
    <xf numFmtId="0" fontId="2" fillId="12" borderId="0" xfId="0" applyFont="1" applyFill="1" applyAlignment="1">
      <alignment vertical="center" wrapText="1"/>
    </xf>
    <xf numFmtId="0" fontId="2" fillId="11" borderId="0" xfId="0" applyFont="1" applyFill="1"/>
    <xf numFmtId="0" fontId="5" fillId="11" borderId="1" xfId="0" applyFont="1" applyFill="1" applyBorder="1"/>
    <xf numFmtId="0" fontId="5" fillId="11" borderId="0" xfId="0" applyFont="1" applyFill="1"/>
    <xf numFmtId="0" fontId="5" fillId="11" borderId="0" xfId="0" applyFont="1" applyFill="1" applyBorder="1" applyAlignment="1">
      <alignment vertical="center"/>
    </xf>
    <xf numFmtId="0" fontId="5" fillId="12" borderId="0" xfId="0" applyFont="1" applyFill="1"/>
    <xf numFmtId="0" fontId="2" fillId="12" borderId="4" xfId="0" applyFont="1" applyFill="1" applyBorder="1" applyAlignment="1">
      <alignment vertical="center"/>
    </xf>
    <xf numFmtId="0" fontId="5" fillId="12" borderId="0" xfId="0" applyFont="1" applyFill="1" applyBorder="1"/>
    <xf numFmtId="0" fontId="5" fillId="8" borderId="1" xfId="0" applyFont="1" applyFill="1" applyBorder="1"/>
    <xf numFmtId="0" fontId="17" fillId="12" borderId="0" xfId="0" applyFont="1" applyFill="1"/>
    <xf numFmtId="0" fontId="5" fillId="7" borderId="1" xfId="0" applyFont="1" applyFill="1" applyBorder="1"/>
    <xf numFmtId="0" fontId="2" fillId="7" borderId="4" xfId="0" applyFont="1" applyFill="1" applyBorder="1" applyAlignment="1">
      <alignment vertical="center"/>
    </xf>
    <xf numFmtId="166" fontId="2" fillId="7" borderId="4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166" fontId="5" fillId="9" borderId="0" xfId="0" applyNumberFormat="1" applyFont="1" applyFill="1" applyBorder="1" applyAlignment="1">
      <alignment vertical="center"/>
    </xf>
    <xf numFmtId="0" fontId="10" fillId="8" borderId="0" xfId="0" applyFont="1" applyFill="1"/>
    <xf numFmtId="0" fontId="5" fillId="8" borderId="2" xfId="0" applyFont="1" applyFill="1" applyBorder="1" applyAlignment="1">
      <alignment vertical="center"/>
    </xf>
    <xf numFmtId="0" fontId="5" fillId="8" borderId="0" xfId="0" applyFont="1" applyFill="1" applyBorder="1" applyAlignment="1">
      <alignment horizontal="left" vertical="center"/>
    </xf>
    <xf numFmtId="166" fontId="5" fillId="8" borderId="0" xfId="0" applyNumberFormat="1" applyFont="1" applyFill="1" applyBorder="1" applyAlignment="1">
      <alignment vertical="center"/>
    </xf>
    <xf numFmtId="49" fontId="5" fillId="8" borderId="0" xfId="0" applyNumberFormat="1" applyFont="1" applyFill="1" applyBorder="1" applyAlignment="1">
      <alignment horizontal="left" vertical="center"/>
    </xf>
    <xf numFmtId="0" fontId="10" fillId="11" borderId="0" xfId="0" applyFont="1" applyFill="1"/>
    <xf numFmtId="0" fontId="5" fillId="11" borderId="2" xfId="0" applyFont="1" applyFill="1" applyBorder="1" applyAlignment="1">
      <alignment vertical="center"/>
    </xf>
    <xf numFmtId="0" fontId="5" fillId="11" borderId="0" xfId="0" applyFont="1" applyFill="1" applyBorder="1" applyAlignment="1">
      <alignment horizontal="left" vertical="center"/>
    </xf>
    <xf numFmtId="166" fontId="5" fillId="11" borderId="0" xfId="0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left" vertical="center"/>
    </xf>
    <xf numFmtId="0" fontId="5" fillId="9" borderId="2" xfId="0" applyFont="1" applyFill="1" applyBorder="1" applyAlignment="1">
      <alignment vertical="center"/>
    </xf>
    <xf numFmtId="9" fontId="2" fillId="7" borderId="0" xfId="3" applyFont="1" applyFill="1" applyBorder="1" applyAlignment="1">
      <alignment vertical="center"/>
    </xf>
    <xf numFmtId="166" fontId="2" fillId="7" borderId="0" xfId="0" applyNumberFormat="1" applyFont="1" applyFill="1"/>
    <xf numFmtId="166" fontId="5" fillId="9" borderId="2" xfId="4" applyNumberFormat="1" applyFont="1" applyFill="1" applyBorder="1" applyAlignment="1">
      <alignment vertical="center"/>
    </xf>
    <xf numFmtId="0" fontId="0" fillId="7" borderId="0" xfId="0" applyFill="1"/>
    <xf numFmtId="0" fontId="6" fillId="7" borderId="0" xfId="0" applyFont="1" applyFill="1"/>
    <xf numFmtId="0" fontId="6" fillId="7" borderId="0" xfId="0" applyFont="1" applyFill="1" applyBorder="1" applyAlignment="1">
      <alignment vertical="center"/>
    </xf>
    <xf numFmtId="0" fontId="0" fillId="11" borderId="0" xfId="0" applyFill="1"/>
    <xf numFmtId="0" fontId="6" fillId="11" borderId="1" xfId="0" applyFont="1" applyFill="1" applyBorder="1"/>
    <xf numFmtId="0" fontId="6" fillId="11" borderId="0" xfId="0" applyFont="1" applyFill="1"/>
    <xf numFmtId="0" fontId="5" fillId="11" borderId="0" xfId="0" applyFont="1" applyFill="1" applyBorder="1" applyAlignment="1">
      <alignment vertical="center" wrapText="1"/>
    </xf>
    <xf numFmtId="0" fontId="2" fillId="11" borderId="0" xfId="0" applyFont="1" applyFill="1" applyBorder="1"/>
    <xf numFmtId="0" fontId="6" fillId="11" borderId="0" xfId="0" applyFont="1" applyFill="1" applyBorder="1" applyAlignment="1">
      <alignment vertical="center"/>
    </xf>
    <xf numFmtId="0" fontId="0" fillId="8" borderId="0" xfId="0" applyFill="1"/>
    <xf numFmtId="0" fontId="6" fillId="8" borderId="1" xfId="0" applyFont="1" applyFill="1" applyBorder="1"/>
    <xf numFmtId="0" fontId="6" fillId="8" borderId="0" xfId="0" applyFont="1" applyFill="1"/>
    <xf numFmtId="0" fontId="6" fillId="8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/>
    </xf>
    <xf numFmtId="168" fontId="0" fillId="7" borderId="0" xfId="0" applyNumberFormat="1" applyFill="1"/>
    <xf numFmtId="168" fontId="6" fillId="7" borderId="0" xfId="0" applyNumberFormat="1" applyFont="1" applyFill="1"/>
    <xf numFmtId="168" fontId="2" fillId="7" borderId="0" xfId="0" applyNumberFormat="1" applyFont="1" applyFill="1" applyBorder="1" applyAlignment="1">
      <alignment vertical="center"/>
    </xf>
    <xf numFmtId="166" fontId="6" fillId="7" borderId="0" xfId="0" applyNumberFormat="1" applyFont="1" applyFill="1" applyBorder="1" applyAlignment="1">
      <alignment vertical="center"/>
    </xf>
    <xf numFmtId="49" fontId="8" fillId="11" borderId="0" xfId="0" applyNumberFormat="1" applyFont="1" applyFill="1" applyBorder="1" applyAlignment="1">
      <alignment vertical="center" wrapText="1"/>
    </xf>
    <xf numFmtId="0" fontId="2" fillId="11" borderId="2" xfId="0" quotePrefix="1" applyFont="1" applyFill="1" applyBorder="1" applyAlignment="1">
      <alignment vertical="center"/>
    </xf>
    <xf numFmtId="0" fontId="0" fillId="11" borderId="2" xfId="0" quotePrefix="1" applyFill="1" applyBorder="1" applyAlignment="1">
      <alignment vertical="center"/>
    </xf>
    <xf numFmtId="0" fontId="8" fillId="11" borderId="0" xfId="0" applyFont="1" applyFill="1"/>
    <xf numFmtId="0" fontId="6" fillId="11" borderId="0" xfId="0" applyFont="1" applyFill="1" applyAlignment="1">
      <alignment vertical="center" wrapText="1"/>
    </xf>
    <xf numFmtId="49" fontId="8" fillId="8" borderId="0" xfId="0" applyNumberFormat="1" applyFont="1" applyFill="1" applyBorder="1" applyAlignment="1">
      <alignment vertical="center" wrapText="1"/>
    </xf>
    <xf numFmtId="0" fontId="2" fillId="8" borderId="2" xfId="0" quotePrefix="1" applyFont="1" applyFill="1" applyBorder="1" applyAlignment="1">
      <alignment vertical="center"/>
    </xf>
    <xf numFmtId="0" fontId="0" fillId="8" borderId="2" xfId="0" quotePrefix="1" applyFill="1" applyBorder="1" applyAlignment="1">
      <alignment vertical="center"/>
    </xf>
    <xf numFmtId="0" fontId="8" fillId="8" borderId="0" xfId="0" applyFont="1" applyFill="1"/>
    <xf numFmtId="0" fontId="6" fillId="8" borderId="0" xfId="0" applyFont="1" applyFill="1" applyAlignment="1">
      <alignment vertical="center" wrapText="1"/>
    </xf>
    <xf numFmtId="49" fontId="0" fillId="11" borderId="0" xfId="0" applyNumberFormat="1" applyFill="1" applyBorder="1" applyAlignment="1">
      <alignment vertical="center"/>
    </xf>
    <xf numFmtId="0" fontId="8" fillId="11" borderId="0" xfId="0" applyNumberFormat="1" applyFont="1" applyFill="1" applyBorder="1" applyAlignment="1">
      <alignment vertical="center"/>
    </xf>
    <xf numFmtId="0" fontId="13" fillId="11" borderId="0" xfId="0" applyFont="1" applyFill="1"/>
    <xf numFmtId="0" fontId="6" fillId="9" borderId="3" xfId="0" applyFont="1" applyFill="1" applyBorder="1" applyAlignment="1">
      <alignment vertical="center"/>
    </xf>
    <xf numFmtId="0" fontId="6" fillId="9" borderId="0" xfId="0" applyFont="1" applyFill="1" applyBorder="1" applyAlignment="1">
      <alignment vertical="center" wrapText="1"/>
    </xf>
    <xf numFmtId="49" fontId="5" fillId="7" borderId="9" xfId="0" applyNumberFormat="1" applyFont="1" applyFill="1" applyBorder="1" applyAlignment="1">
      <alignment horizontal="right"/>
    </xf>
    <xf numFmtId="0" fontId="5" fillId="7" borderId="10" xfId="0" applyFont="1" applyFill="1" applyBorder="1" applyAlignment="1">
      <alignment horizontal="right"/>
    </xf>
    <xf numFmtId="0" fontId="6" fillId="7" borderId="10" xfId="0" applyFont="1" applyFill="1" applyBorder="1" applyAlignment="1">
      <alignment horizontal="right"/>
    </xf>
    <xf numFmtId="49" fontId="6" fillId="7" borderId="9" xfId="0" applyNumberFormat="1" applyFont="1" applyFill="1" applyBorder="1" applyAlignment="1">
      <alignment horizontal="right"/>
    </xf>
    <xf numFmtId="0" fontId="2" fillId="7" borderId="8" xfId="0" applyFont="1" applyFill="1" applyBorder="1"/>
    <xf numFmtId="0" fontId="2" fillId="7" borderId="7" xfId="0" applyFont="1" applyFill="1" applyBorder="1"/>
    <xf numFmtId="0" fontId="0" fillId="7" borderId="7" xfId="0" applyFill="1" applyBorder="1"/>
    <xf numFmtId="0" fontId="0" fillId="7" borderId="8" xfId="0" applyFill="1" applyBorder="1"/>
    <xf numFmtId="166" fontId="2" fillId="7" borderId="5" xfId="0" applyNumberFormat="1" applyFont="1" applyFill="1" applyBorder="1" applyAlignment="1">
      <alignment vertical="center"/>
    </xf>
    <xf numFmtId="166" fontId="0" fillId="7" borderId="5" xfId="0" applyNumberFormat="1" applyFill="1" applyBorder="1" applyAlignment="1">
      <alignment vertical="center"/>
    </xf>
    <xf numFmtId="166" fontId="2" fillId="7" borderId="6" xfId="0" applyNumberFormat="1" applyFont="1" applyFill="1" applyBorder="1" applyAlignment="1">
      <alignment vertical="center"/>
    </xf>
    <xf numFmtId="166" fontId="2" fillId="7" borderId="7" xfId="0" applyNumberFormat="1" applyFont="1" applyFill="1" applyBorder="1" applyAlignment="1">
      <alignment vertical="center"/>
    </xf>
    <xf numFmtId="166" fontId="0" fillId="7" borderId="7" xfId="0" applyNumberFormat="1" applyFill="1" applyBorder="1" applyAlignment="1">
      <alignment vertical="center"/>
    </xf>
    <xf numFmtId="166" fontId="0" fillId="7" borderId="6" xfId="0" applyNumberFormat="1" applyFill="1" applyBorder="1" applyAlignment="1">
      <alignment vertical="center"/>
    </xf>
    <xf numFmtId="166" fontId="5" fillId="7" borderId="6" xfId="0" applyNumberFormat="1" applyFont="1" applyFill="1" applyBorder="1" applyAlignment="1">
      <alignment vertical="center"/>
    </xf>
    <xf numFmtId="166" fontId="6" fillId="7" borderId="6" xfId="0" applyNumberFormat="1" applyFont="1" applyFill="1" applyBorder="1" applyAlignment="1">
      <alignment vertical="center"/>
    </xf>
    <xf numFmtId="166" fontId="8" fillId="7" borderId="6" xfId="0" applyNumberFormat="1" applyFont="1" applyFill="1" applyBorder="1" applyAlignment="1">
      <alignment vertical="center"/>
    </xf>
    <xf numFmtId="0" fontId="8" fillId="7" borderId="0" xfId="0" applyFont="1" applyFill="1"/>
    <xf numFmtId="166" fontId="0" fillId="7" borderId="0" xfId="0" applyNumberFormat="1" applyFill="1"/>
    <xf numFmtId="0" fontId="0" fillId="7" borderId="0" xfId="0" applyFill="1" applyBorder="1"/>
    <xf numFmtId="0" fontId="6" fillId="7" borderId="0" xfId="0" applyFont="1" applyFill="1" applyAlignment="1">
      <alignment vertical="center" wrapText="1"/>
    </xf>
    <xf numFmtId="166" fontId="5" fillId="9" borderId="6" xfId="0" applyNumberFormat="1" applyFont="1" applyFill="1" applyBorder="1" applyAlignment="1">
      <alignment vertical="center"/>
    </xf>
    <xf numFmtId="166" fontId="5" fillId="9" borderId="7" xfId="0" applyNumberFormat="1" applyFont="1" applyFill="1" applyBorder="1" applyAlignment="1">
      <alignment vertical="center"/>
    </xf>
    <xf numFmtId="166" fontId="6" fillId="9" borderId="7" xfId="0" applyNumberFormat="1" applyFont="1" applyFill="1" applyBorder="1" applyAlignment="1">
      <alignment vertical="center"/>
    </xf>
    <xf numFmtId="166" fontId="6" fillId="9" borderId="6" xfId="0" applyNumberFormat="1" applyFont="1" applyFill="1" applyBorder="1" applyAlignment="1">
      <alignment vertical="center"/>
    </xf>
    <xf numFmtId="49" fontId="5" fillId="8" borderId="0" xfId="0" applyNumberFormat="1" applyFont="1" applyFill="1" applyBorder="1" applyAlignment="1">
      <alignment horizontal="right" wrapText="1"/>
    </xf>
    <xf numFmtId="49" fontId="5" fillId="11" borderId="1" xfId="0" applyNumberFormat="1" applyFont="1" applyFill="1" applyBorder="1" applyAlignment="1">
      <alignment horizontal="right" wrapText="1"/>
    </xf>
    <xf numFmtId="49" fontId="5" fillId="11" borderId="1" xfId="0" applyNumberFormat="1" applyFont="1" applyFill="1" applyBorder="1" applyAlignment="1">
      <alignment horizontal="left" wrapText="1"/>
    </xf>
    <xf numFmtId="166" fontId="2" fillId="11" borderId="0" xfId="0" applyNumberFormat="1" applyFont="1" applyFill="1" applyBorder="1" applyAlignment="1">
      <alignment vertical="center"/>
    </xf>
    <xf numFmtId="0" fontId="13" fillId="8" borderId="0" xfId="0" applyFont="1" applyFill="1"/>
    <xf numFmtId="0" fontId="8" fillId="8" borderId="2" xfId="0" applyFont="1" applyFill="1" applyBorder="1" applyAlignment="1">
      <alignment vertical="center"/>
    </xf>
    <xf numFmtId="0" fontId="0" fillId="9" borderId="0" xfId="0" applyFill="1"/>
    <xf numFmtId="0" fontId="6" fillId="9" borderId="0" xfId="0" applyFont="1" applyFill="1"/>
    <xf numFmtId="0" fontId="14" fillId="7" borderId="0" xfId="0" applyFont="1" applyFill="1"/>
    <xf numFmtId="0" fontId="13" fillId="7" borderId="0" xfId="0" applyFont="1" applyFill="1"/>
    <xf numFmtId="166" fontId="8" fillId="7" borderId="2" xfId="4" applyNumberFormat="1" applyFont="1" applyFill="1" applyBorder="1" applyAlignment="1">
      <alignment vertical="center"/>
    </xf>
    <xf numFmtId="166" fontId="8" fillId="7" borderId="3" xfId="4" applyNumberFormat="1" applyFont="1" applyFill="1" applyBorder="1" applyAlignment="1">
      <alignment vertical="center"/>
    </xf>
    <xf numFmtId="170" fontId="2" fillId="7" borderId="2" xfId="4" applyNumberFormat="1" applyFont="1" applyFill="1" applyBorder="1" applyAlignment="1">
      <alignment vertical="center"/>
    </xf>
    <xf numFmtId="170" fontId="2" fillId="7" borderId="3" xfId="4" applyNumberFormat="1" applyFont="1" applyFill="1" applyBorder="1" applyAlignment="1">
      <alignment vertical="center"/>
    </xf>
    <xf numFmtId="170" fontId="2" fillId="7" borderId="0" xfId="4" applyNumberFormat="1" applyFont="1" applyFill="1" applyBorder="1" applyAlignment="1">
      <alignment vertical="center"/>
    </xf>
    <xf numFmtId="166" fontId="5" fillId="9" borderId="0" xfId="4" applyNumberFormat="1" applyFont="1" applyFill="1"/>
    <xf numFmtId="0" fontId="6" fillId="9" borderId="2" xfId="0" applyFont="1" applyFill="1" applyBorder="1" applyAlignment="1">
      <alignment vertical="center"/>
    </xf>
    <xf numFmtId="0" fontId="5" fillId="7" borderId="0" xfId="0" applyFont="1" applyFill="1" applyAlignment="1">
      <alignment horizontal="right"/>
    </xf>
    <xf numFmtId="0" fontId="6" fillId="11" borderId="1" xfId="0" applyFont="1" applyFill="1" applyBorder="1" applyAlignment="1">
      <alignment horizontal="right"/>
    </xf>
    <xf numFmtId="0" fontId="5" fillId="7" borderId="1" xfId="0" applyNumberFormat="1" applyFont="1" applyFill="1" applyBorder="1" applyAlignment="1">
      <alignment horizontal="right"/>
    </xf>
    <xf numFmtId="168" fontId="2" fillId="7" borderId="2" xfId="0" applyNumberFormat="1" applyFont="1" applyFill="1" applyBorder="1" applyAlignment="1">
      <alignment vertical="center"/>
    </xf>
    <xf numFmtId="164" fontId="2" fillId="7" borderId="2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168" fontId="0" fillId="7" borderId="2" xfId="0" applyNumberFormat="1" applyFill="1" applyBorder="1" applyAlignment="1">
      <alignment vertical="center"/>
    </xf>
    <xf numFmtId="0" fontId="5" fillId="10" borderId="1" xfId="0" applyFont="1" applyFill="1" applyBorder="1" applyAlignment="1"/>
    <xf numFmtId="0" fontId="19" fillId="11" borderId="0" xfId="0" applyFont="1" applyFill="1" applyBorder="1" applyAlignment="1"/>
    <xf numFmtId="0" fontId="5" fillId="8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166" fontId="2" fillId="7" borderId="0" xfId="4" applyNumberFormat="1" applyFont="1" applyFill="1" applyBorder="1"/>
    <xf numFmtId="0" fontId="10" fillId="7" borderId="0" xfId="0" applyFont="1" applyFill="1" applyBorder="1"/>
    <xf numFmtId="164" fontId="5" fillId="9" borderId="0" xfId="0" applyNumberFormat="1" applyFont="1" applyFill="1" applyAlignment="1">
      <alignment vertical="center" wrapText="1"/>
    </xf>
    <xf numFmtId="0" fontId="2" fillId="3" borderId="0" xfId="0" applyFont="1" applyFill="1" applyBorder="1"/>
    <xf numFmtId="166" fontId="20" fillId="3" borderId="2" xfId="0" applyNumberFormat="1" applyFont="1" applyFill="1" applyBorder="1" applyAlignment="1">
      <alignment vertical="center"/>
    </xf>
    <xf numFmtId="0" fontId="7" fillId="11" borderId="3" xfId="0" applyFont="1" applyFill="1" applyBorder="1" applyAlignment="1">
      <alignment vertical="center"/>
    </xf>
    <xf numFmtId="0" fontId="5" fillId="0" borderId="0" xfId="0" applyFont="1" applyAlignment="1"/>
    <xf numFmtId="0" fontId="7" fillId="8" borderId="3" xfId="0" applyFont="1" applyFill="1" applyBorder="1" applyAlignment="1">
      <alignment vertical="center"/>
    </xf>
    <xf numFmtId="166" fontId="5" fillId="0" borderId="0" xfId="0" applyNumberFormat="1" applyFont="1" applyFill="1" applyBorder="1"/>
    <xf numFmtId="166" fontId="0" fillId="3" borderId="0" xfId="0" applyNumberFormat="1" applyFill="1"/>
    <xf numFmtId="172" fontId="0" fillId="3" borderId="0" xfId="0" applyNumberFormat="1" applyFill="1"/>
    <xf numFmtId="166" fontId="2" fillId="8" borderId="0" xfId="0" applyNumberFormat="1" applyFont="1" applyFill="1" applyBorder="1" applyAlignment="1">
      <alignment vertical="center"/>
    </xf>
    <xf numFmtId="0" fontId="2" fillId="11" borderId="2" xfId="0" applyFont="1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173" fontId="6" fillId="7" borderId="1" xfId="0" applyNumberFormat="1" applyFont="1" applyFill="1" applyBorder="1" applyAlignment="1">
      <alignment horizontal="right"/>
    </xf>
    <xf numFmtId="0" fontId="2" fillId="8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vertical="top"/>
    </xf>
    <xf numFmtId="174" fontId="2" fillId="7" borderId="2" xfId="0" applyNumberFormat="1" applyFont="1" applyFill="1" applyBorder="1" applyAlignment="1">
      <alignment vertical="center"/>
    </xf>
    <xf numFmtId="174" fontId="2" fillId="7" borderId="2" xfId="4" applyNumberFormat="1" applyFont="1" applyFill="1" applyBorder="1" applyAlignment="1">
      <alignment vertical="center"/>
    </xf>
    <xf numFmtId="174" fontId="2" fillId="7" borderId="3" xfId="4" applyNumberFormat="1" applyFont="1" applyFill="1" applyBorder="1" applyAlignment="1">
      <alignment vertical="center"/>
    </xf>
    <xf numFmtId="174" fontId="5" fillId="9" borderId="0" xfId="4" applyNumberFormat="1" applyFont="1" applyFill="1" applyAlignment="1">
      <alignment vertical="center" wrapText="1"/>
    </xf>
    <xf numFmtId="0" fontId="5" fillId="7" borderId="0" xfId="4" applyNumberFormat="1" applyFont="1" applyFill="1" applyAlignment="1">
      <alignment vertical="center" wrapText="1"/>
    </xf>
    <xf numFmtId="0" fontId="5" fillId="7" borderId="0" xfId="4" applyNumberFormat="1" applyFont="1" applyFill="1" applyBorder="1" applyAlignment="1">
      <alignment vertical="center"/>
    </xf>
    <xf numFmtId="174" fontId="5" fillId="9" borderId="0" xfId="0" applyNumberFormat="1" applyFont="1" applyFill="1" applyAlignment="1">
      <alignment vertical="center"/>
    </xf>
    <xf numFmtId="174" fontId="2" fillId="7" borderId="0" xfId="4" applyNumberFormat="1" applyFont="1" applyFill="1" applyBorder="1" applyAlignment="1">
      <alignment vertical="center"/>
    </xf>
    <xf numFmtId="0" fontId="2" fillId="7" borderId="0" xfId="4" applyNumberFormat="1" applyFont="1" applyFill="1" applyBorder="1" applyAlignment="1">
      <alignment vertical="center"/>
    </xf>
    <xf numFmtId="166" fontId="0" fillId="7" borderId="0" xfId="4" applyNumberFormat="1" applyFont="1" applyFill="1" applyBorder="1" applyAlignment="1">
      <alignment vertical="center"/>
    </xf>
    <xf numFmtId="166" fontId="6" fillId="7" borderId="0" xfId="4" applyNumberFormat="1" applyFont="1" applyFill="1" applyBorder="1" applyAlignment="1">
      <alignment vertical="center"/>
    </xf>
    <xf numFmtId="166" fontId="0" fillId="7" borderId="2" xfId="4" applyNumberFormat="1" applyFont="1" applyFill="1" applyBorder="1" applyAlignment="1">
      <alignment vertical="center"/>
    </xf>
    <xf numFmtId="176" fontId="2" fillId="7" borderId="2" xfId="0" applyNumberFormat="1" applyFont="1" applyFill="1" applyBorder="1" applyAlignment="1">
      <alignment vertical="center"/>
    </xf>
    <xf numFmtId="176" fontId="6" fillId="9" borderId="0" xfId="0" applyNumberFormat="1" applyFont="1" applyFill="1" applyBorder="1" applyAlignment="1">
      <alignment vertical="center"/>
    </xf>
    <xf numFmtId="176" fontId="2" fillId="7" borderId="0" xfId="0" applyNumberFormat="1" applyFont="1" applyFill="1" applyBorder="1" applyAlignment="1">
      <alignment vertical="center"/>
    </xf>
    <xf numFmtId="176" fontId="12" fillId="7" borderId="2" xfId="0" applyNumberFormat="1" applyFont="1" applyFill="1" applyBorder="1" applyAlignment="1">
      <alignment vertical="center"/>
    </xf>
    <xf numFmtId="176" fontId="5" fillId="9" borderId="0" xfId="0" applyNumberFormat="1" applyFont="1" applyFill="1" applyAlignment="1"/>
    <xf numFmtId="175" fontId="0" fillId="0" borderId="0" xfId="0" applyNumberFormat="1" applyFill="1"/>
    <xf numFmtId="177" fontId="2" fillId="7" borderId="2" xfId="0" applyNumberFormat="1" applyFont="1" applyFill="1" applyBorder="1" applyAlignment="1">
      <alignment vertical="center"/>
    </xf>
    <xf numFmtId="177" fontId="5" fillId="9" borderId="0" xfId="0" applyNumberFormat="1" applyFont="1" applyFill="1" applyAlignment="1">
      <alignment vertical="center"/>
    </xf>
    <xf numFmtId="177" fontId="2" fillId="7" borderId="2" xfId="0" applyNumberFormat="1" applyFont="1" applyFill="1" applyBorder="1" applyAlignment="1">
      <alignment horizontal="right" vertical="center"/>
    </xf>
    <xf numFmtId="177" fontId="5" fillId="9" borderId="0" xfId="0" applyNumberFormat="1" applyFont="1" applyFill="1" applyBorder="1" applyAlignment="1">
      <alignment vertical="center"/>
    </xf>
    <xf numFmtId="175" fontId="2" fillId="7" borderId="0" xfId="3" applyNumberFormat="1" applyFont="1" applyFill="1" applyBorder="1" applyAlignment="1">
      <alignment vertical="center"/>
    </xf>
    <xf numFmtId="175" fontId="6" fillId="9" borderId="0" xfId="3" applyNumberFormat="1" applyFont="1" applyFill="1" applyBorder="1" applyAlignment="1">
      <alignment vertical="center"/>
    </xf>
    <xf numFmtId="175" fontId="2" fillId="7" borderId="3" xfId="3" applyNumberFormat="1" applyFont="1" applyFill="1" applyBorder="1" applyAlignment="1">
      <alignment vertical="center"/>
    </xf>
    <xf numFmtId="49" fontId="6" fillId="7" borderId="1" xfId="0" applyNumberFormat="1" applyFont="1" applyFill="1" applyBorder="1" applyAlignment="1">
      <alignment horizontal="right"/>
    </xf>
    <xf numFmtId="178" fontId="8" fillId="7" borderId="2" xfId="0" applyNumberFormat="1" applyFont="1" applyFill="1" applyBorder="1" applyAlignment="1">
      <alignment vertical="center"/>
    </xf>
    <xf numFmtId="174" fontId="12" fillId="7" borderId="3" xfId="0" applyNumberFormat="1" applyFont="1" applyFill="1" applyBorder="1" applyAlignment="1">
      <alignment vertical="center"/>
    </xf>
    <xf numFmtId="174" fontId="5" fillId="9" borderId="3" xfId="0" applyNumberFormat="1" applyFont="1" applyFill="1" applyBorder="1" applyAlignment="1">
      <alignment vertical="center"/>
    </xf>
    <xf numFmtId="174" fontId="12" fillId="7" borderId="2" xfId="0" applyNumberFormat="1" applyFont="1" applyFill="1" applyBorder="1" applyAlignment="1">
      <alignment vertical="center"/>
    </xf>
    <xf numFmtId="178" fontId="0" fillId="7" borderId="3" xfId="0" applyNumberFormat="1" applyFill="1" applyBorder="1" applyAlignment="1">
      <alignment vertical="center"/>
    </xf>
    <xf numFmtId="178" fontId="0" fillId="7" borderId="2" xfId="0" applyNumberFormat="1" applyFill="1" applyBorder="1" applyAlignment="1">
      <alignment vertical="center"/>
    </xf>
    <xf numFmtId="178" fontId="8" fillId="7" borderId="3" xfId="0" applyNumberFormat="1" applyFont="1" applyFill="1" applyBorder="1" applyAlignment="1">
      <alignment vertical="center"/>
    </xf>
    <xf numFmtId="177" fontId="8" fillId="7" borderId="2" xfId="0" applyNumberFormat="1" applyFont="1" applyFill="1" applyBorder="1" applyAlignment="1">
      <alignment vertical="center"/>
    </xf>
    <xf numFmtId="175" fontId="2" fillId="7" borderId="2" xfId="3" applyNumberFormat="1" applyFont="1" applyFill="1" applyBorder="1" applyAlignment="1">
      <alignment vertical="center"/>
    </xf>
    <xf numFmtId="171" fontId="5" fillId="7" borderId="0" xfId="0" applyNumberFormat="1" applyFont="1" applyFill="1" applyBorder="1" applyAlignment="1">
      <alignment vertical="center"/>
    </xf>
    <xf numFmtId="166" fontId="2" fillId="7" borderId="0" xfId="4" applyNumberFormat="1" applyFont="1" applyFill="1" applyBorder="1" applyAlignment="1">
      <alignment vertical="center"/>
    </xf>
    <xf numFmtId="179" fontId="5" fillId="7" borderId="1" xfId="0" applyNumberFormat="1" applyFont="1" applyFill="1" applyBorder="1" applyAlignment="1">
      <alignment horizontal="right"/>
    </xf>
    <xf numFmtId="174" fontId="8" fillId="7" borderId="2" xfId="0" applyNumberFormat="1" applyFont="1" applyFill="1" applyBorder="1" applyAlignment="1">
      <alignment vertical="center"/>
    </xf>
    <xf numFmtId="174" fontId="8" fillId="7" borderId="0" xfId="0" applyNumberFormat="1" applyFont="1" applyFill="1" applyBorder="1" applyAlignment="1">
      <alignment vertical="center"/>
    </xf>
    <xf numFmtId="174" fontId="6" fillId="9" borderId="0" xfId="0" applyNumberFormat="1" applyFont="1" applyFill="1" applyAlignment="1">
      <alignment vertical="center"/>
    </xf>
    <xf numFmtId="174" fontId="0" fillId="7" borderId="2" xfId="0" applyNumberFormat="1" applyFill="1" applyBorder="1" applyAlignment="1">
      <alignment vertical="center"/>
    </xf>
    <xf numFmtId="174" fontId="6" fillId="9" borderId="0" xfId="0" applyNumberFormat="1" applyFont="1" applyFill="1" applyBorder="1" applyAlignment="1">
      <alignment vertical="center"/>
    </xf>
    <xf numFmtId="180" fontId="0" fillId="7" borderId="2" xfId="0" applyNumberFormat="1" applyFill="1" applyBorder="1" applyAlignment="1">
      <alignment vertical="center" wrapText="1"/>
    </xf>
    <xf numFmtId="180" fontId="0" fillId="7" borderId="3" xfId="0" applyNumberFormat="1" applyFill="1" applyBorder="1" applyAlignment="1">
      <alignment vertical="center" wrapText="1"/>
    </xf>
    <xf numFmtId="174" fontId="0" fillId="7" borderId="0" xfId="0" applyNumberFormat="1" applyFill="1" applyBorder="1" applyAlignment="1">
      <alignment vertical="center"/>
    </xf>
    <xf numFmtId="180" fontId="2" fillId="7" borderId="2" xfId="0" applyNumberFormat="1" applyFont="1" applyFill="1" applyBorder="1" applyAlignment="1">
      <alignment vertical="center"/>
    </xf>
    <xf numFmtId="177" fontId="0" fillId="7" borderId="2" xfId="0" applyNumberFormat="1" applyFill="1" applyBorder="1" applyAlignment="1">
      <alignment vertical="center" wrapText="1"/>
    </xf>
    <xf numFmtId="49" fontId="2" fillId="8" borderId="2" xfId="0" applyNumberFormat="1" applyFont="1" applyFill="1" applyBorder="1" applyAlignment="1">
      <alignment vertical="center"/>
    </xf>
    <xf numFmtId="179" fontId="6" fillId="7" borderId="1" xfId="0" applyNumberFormat="1" applyFont="1" applyFill="1" applyBorder="1" applyAlignment="1">
      <alignment horizontal="right"/>
    </xf>
    <xf numFmtId="180" fontId="5" fillId="9" borderId="0" xfId="0" applyNumberFormat="1" applyFont="1" applyFill="1" applyAlignment="1">
      <alignment vertical="center"/>
    </xf>
    <xf numFmtId="180" fontId="0" fillId="7" borderId="2" xfId="0" applyNumberFormat="1" applyFill="1" applyBorder="1" applyAlignment="1">
      <alignment horizontal="right" vertical="center" wrapText="1"/>
    </xf>
    <xf numFmtId="177" fontId="0" fillId="7" borderId="2" xfId="0" applyNumberFormat="1" applyFill="1" applyBorder="1" applyAlignment="1">
      <alignment horizontal="right" vertical="center" wrapText="1"/>
    </xf>
    <xf numFmtId="166" fontId="5" fillId="3" borderId="2" xfId="19" applyNumberFormat="1" applyFont="1" applyFill="1" applyBorder="1" applyAlignment="1">
      <alignment vertical="center"/>
    </xf>
    <xf numFmtId="0" fontId="21" fillId="0" borderId="0" xfId="1625"/>
    <xf numFmtId="0" fontId="7" fillId="8" borderId="0" xfId="0" applyFont="1" applyFill="1" applyBorder="1" applyAlignment="1">
      <alignment vertical="center"/>
    </xf>
    <xf numFmtId="0" fontId="7" fillId="11" borderId="0" xfId="0" applyFont="1" applyFill="1" applyBorder="1" applyAlignment="1">
      <alignment vertical="center"/>
    </xf>
    <xf numFmtId="0" fontId="0" fillId="8" borderId="0" xfId="0" applyFill="1" applyBorder="1"/>
    <xf numFmtId="0" fontId="7" fillId="7" borderId="0" xfId="0" applyFont="1" applyFill="1" applyBorder="1"/>
    <xf numFmtId="166" fontId="62" fillId="7" borderId="0" xfId="4" applyNumberFormat="1" applyFont="1" applyFill="1" applyBorder="1" applyAlignment="1">
      <alignment vertical="center"/>
    </xf>
    <xf numFmtId="0" fontId="7" fillId="8" borderId="0" xfId="0" applyFont="1" applyFill="1" applyBorder="1"/>
    <xf numFmtId="0" fontId="7" fillId="11" borderId="0" xfId="0" applyFont="1" applyFill="1" applyBorder="1"/>
    <xf numFmtId="166" fontId="5" fillId="7" borderId="0" xfId="4" applyNumberFormat="1" applyFont="1" applyFill="1" applyBorder="1" applyAlignment="1">
      <alignment horizontal="right" vertical="center"/>
    </xf>
    <xf numFmtId="0" fontId="5" fillId="7" borderId="0" xfId="5852" applyFont="1" applyFill="1" applyBorder="1" applyAlignment="1"/>
    <xf numFmtId="0" fontId="2" fillId="7" borderId="0" xfId="9" applyNumberFormat="1" applyFont="1" applyFill="1" applyBorder="1" applyAlignment="1"/>
    <xf numFmtId="0" fontId="2" fillId="7" borderId="0" xfId="5852" applyFont="1" applyFill="1" applyBorder="1" applyAlignment="1"/>
    <xf numFmtId="0" fontId="5" fillId="7" borderId="0" xfId="9" applyNumberFormat="1" applyFont="1" applyFill="1" applyBorder="1" applyAlignment="1">
      <alignment horizontal="right"/>
    </xf>
    <xf numFmtId="0" fontId="5" fillId="7" borderId="0" xfId="258" applyFont="1" applyFill="1" applyBorder="1" applyAlignment="1">
      <alignment horizontal="right"/>
    </xf>
    <xf numFmtId="0" fontId="5" fillId="7" borderId="1" xfId="258" applyFont="1" applyFill="1" applyBorder="1" applyAlignment="1">
      <alignment horizontal="right" wrapText="1"/>
    </xf>
    <xf numFmtId="0" fontId="5" fillId="7" borderId="1" xfId="258" applyFont="1" applyFill="1" applyBorder="1" applyAlignment="1">
      <alignment horizontal="right"/>
    </xf>
    <xf numFmtId="0" fontId="7" fillId="7" borderId="0" xfId="5852" applyFont="1" applyFill="1" applyBorder="1" applyAlignment="1"/>
    <xf numFmtId="170" fontId="2" fillId="7" borderId="0" xfId="606" applyNumberFormat="1" applyFont="1" applyFill="1" applyBorder="1" applyAlignment="1"/>
    <xf numFmtId="170" fontId="2" fillId="7" borderId="29" xfId="606" applyNumberFormat="1" applyFont="1" applyFill="1" applyBorder="1" applyAlignment="1"/>
    <xf numFmtId="170" fontId="7" fillId="7" borderId="0" xfId="606" applyNumberFormat="1" applyFont="1" applyFill="1" applyBorder="1" applyAlignment="1"/>
    <xf numFmtId="170" fontId="5" fillId="7" borderId="0" xfId="606" applyNumberFormat="1" applyFont="1" applyFill="1" applyBorder="1" applyAlignment="1"/>
    <xf numFmtId="170" fontId="2" fillId="7" borderId="30" xfId="606" applyNumberFormat="1" applyFont="1" applyFill="1" applyBorder="1" applyAlignment="1"/>
    <xf numFmtId="0" fontId="5" fillId="11" borderId="0" xfId="5852" applyFont="1" applyFill="1" applyBorder="1" applyAlignment="1"/>
    <xf numFmtId="0" fontId="2" fillId="11" borderId="0" xfId="5852" applyFont="1" applyFill="1" applyBorder="1" applyAlignment="1"/>
    <xf numFmtId="0" fontId="5" fillId="11" borderId="0" xfId="9" applyNumberFormat="1" applyFont="1" applyFill="1" applyBorder="1" applyAlignment="1">
      <alignment horizontal="right"/>
    </xf>
    <xf numFmtId="0" fontId="5" fillId="11" borderId="1" xfId="258" applyFont="1" applyFill="1" applyBorder="1" applyAlignment="1">
      <alignment horizontal="right" wrapText="1"/>
    </xf>
    <xf numFmtId="0" fontId="7" fillId="11" borderId="0" xfId="5852" applyFont="1" applyFill="1" applyBorder="1" applyAlignment="1"/>
    <xf numFmtId="170" fontId="2" fillId="11" borderId="0" xfId="606" applyNumberFormat="1" applyFont="1" applyFill="1" applyBorder="1" applyAlignment="1"/>
    <xf numFmtId="170" fontId="2" fillId="11" borderId="29" xfId="606" applyNumberFormat="1" applyFont="1" applyFill="1" applyBorder="1" applyAlignment="1"/>
    <xf numFmtId="170" fontId="7" fillId="11" borderId="0" xfId="606" applyNumberFormat="1" applyFont="1" applyFill="1" applyBorder="1" applyAlignment="1"/>
    <xf numFmtId="170" fontId="5" fillId="11" borderId="0" xfId="606" applyNumberFormat="1" applyFont="1" applyFill="1" applyBorder="1" applyAlignment="1"/>
    <xf numFmtId="170" fontId="2" fillId="11" borderId="30" xfId="606" applyNumberFormat="1" applyFont="1" applyFill="1" applyBorder="1" applyAlignment="1"/>
    <xf numFmtId="0" fontId="5" fillId="8" borderId="0" xfId="9" applyNumberFormat="1" applyFont="1" applyFill="1" applyBorder="1" applyAlignment="1"/>
    <xf numFmtId="0" fontId="2" fillId="8" borderId="0" xfId="9" applyNumberFormat="1" applyFont="1" applyFill="1" applyBorder="1" applyAlignment="1">
      <alignment horizontal="left"/>
    </xf>
    <xf numFmtId="0" fontId="5" fillId="8" borderId="0" xfId="5852" applyFont="1" applyFill="1" applyBorder="1" applyAlignment="1"/>
    <xf numFmtId="0" fontId="5" fillId="8" borderId="1" xfId="258" applyFont="1" applyFill="1" applyBorder="1" applyAlignment="1"/>
    <xf numFmtId="0" fontId="2" fillId="8" borderId="0" xfId="258" applyFont="1" applyFill="1" applyBorder="1" applyAlignment="1"/>
    <xf numFmtId="0" fontId="7" fillId="8" borderId="0" xfId="9" applyNumberFormat="1" applyFont="1" applyFill="1" applyBorder="1" applyAlignment="1">
      <alignment horizontal="left"/>
    </xf>
    <xf numFmtId="0" fontId="2" fillId="8" borderId="29" xfId="9" applyNumberFormat="1" applyFont="1" applyFill="1" applyBorder="1" applyAlignment="1">
      <alignment horizontal="left"/>
    </xf>
    <xf numFmtId="0" fontId="45" fillId="8" borderId="0" xfId="7710" applyFont="1" applyFill="1" applyAlignment="1"/>
    <xf numFmtId="0" fontId="52" fillId="8" borderId="0" xfId="7710" applyFont="1" applyFill="1"/>
    <xf numFmtId="166" fontId="52" fillId="8" borderId="0" xfId="4" applyNumberFormat="1" applyFont="1" applyFill="1"/>
    <xf numFmtId="166" fontId="45" fillId="8" borderId="0" xfId="4" applyNumberFormat="1" applyFont="1" applyFill="1"/>
    <xf numFmtId="0" fontId="21" fillId="8" borderId="0" xfId="7710" applyFill="1"/>
    <xf numFmtId="0" fontId="45" fillId="11" borderId="0" xfId="7710" applyFont="1" applyFill="1" applyAlignment="1"/>
    <xf numFmtId="0" fontId="52" fillId="11" borderId="0" xfId="7710" applyFont="1" applyFill="1"/>
    <xf numFmtId="166" fontId="52" fillId="11" borderId="0" xfId="4" applyNumberFormat="1" applyFont="1" applyFill="1"/>
    <xf numFmtId="166" fontId="45" fillId="11" borderId="0" xfId="4" applyNumberFormat="1" applyFont="1" applyFill="1"/>
    <xf numFmtId="0" fontId="21" fillId="11" borderId="0" xfId="7710" applyFill="1"/>
    <xf numFmtId="0" fontId="45" fillId="7" borderId="0" xfId="7710" applyFont="1" applyFill="1" applyAlignment="1"/>
    <xf numFmtId="0" fontId="52" fillId="7" borderId="0" xfId="7710" applyFont="1" applyFill="1"/>
    <xf numFmtId="166" fontId="52" fillId="7" borderId="0" xfId="4" applyNumberFormat="1" applyFont="1" applyFill="1"/>
    <xf numFmtId="166" fontId="45" fillId="7" borderId="0" xfId="4" applyNumberFormat="1" applyFont="1" applyFill="1"/>
    <xf numFmtId="166" fontId="45" fillId="7" borderId="0" xfId="4" applyNumberFormat="1" applyFont="1" applyFill="1" applyAlignment="1"/>
    <xf numFmtId="0" fontId="21" fillId="7" borderId="0" xfId="7710" applyFill="1"/>
    <xf numFmtId="0" fontId="0" fillId="0" borderId="0" xfId="0" applyFill="1"/>
    <xf numFmtId="166" fontId="52" fillId="7" borderId="30" xfId="4" applyNumberFormat="1" applyFont="1" applyFill="1" applyBorder="1"/>
    <xf numFmtId="0" fontId="0" fillId="7" borderId="30" xfId="0" applyFill="1" applyBorder="1"/>
    <xf numFmtId="0" fontId="45" fillId="7" borderId="0" xfId="7710" applyFont="1" applyFill="1" applyAlignment="1">
      <alignment horizontal="right" wrapText="1"/>
    </xf>
    <xf numFmtId="166" fontId="45" fillId="7" borderId="0" xfId="4" applyNumberFormat="1" applyFont="1" applyFill="1" applyAlignment="1">
      <alignment horizontal="right"/>
    </xf>
    <xf numFmtId="0" fontId="21" fillId="11" borderId="0" xfId="8829" applyFill="1"/>
    <xf numFmtId="0" fontId="21" fillId="8" borderId="0" xfId="8829" applyFill="1"/>
    <xf numFmtId="0" fontId="21" fillId="7" borderId="0" xfId="8829" applyFill="1"/>
    <xf numFmtId="0" fontId="36" fillId="7" borderId="0" xfId="8829" applyFont="1" applyFill="1" applyAlignment="1"/>
    <xf numFmtId="0" fontId="36" fillId="7" borderId="0" xfId="8829" applyFont="1" applyFill="1"/>
    <xf numFmtId="0" fontId="36" fillId="8" borderId="0" xfId="8829" applyFont="1" applyFill="1"/>
    <xf numFmtId="0" fontId="36" fillId="11" borderId="0" xfId="8829" applyFont="1" applyFill="1"/>
    <xf numFmtId="166" fontId="0" fillId="7" borderId="2" xfId="4" applyNumberFormat="1" applyFont="1" applyFill="1" applyBorder="1" applyAlignment="1">
      <alignment horizontal="right" vertical="center"/>
    </xf>
    <xf numFmtId="166" fontId="5" fillId="9" borderId="0" xfId="4" applyNumberFormat="1" applyFont="1" applyFill="1" applyAlignment="1">
      <alignment horizontal="right"/>
    </xf>
    <xf numFmtId="0" fontId="5" fillId="7" borderId="0" xfId="0" applyFont="1" applyFill="1" applyBorder="1" applyAlignment="1">
      <alignment wrapText="1"/>
    </xf>
    <xf numFmtId="0" fontId="5" fillId="7" borderId="0" xfId="0" applyFont="1" applyFill="1" applyAlignment="1">
      <alignment wrapText="1"/>
    </xf>
    <xf numFmtId="0" fontId="45" fillId="8" borderId="0" xfId="8829" applyFont="1" applyFill="1"/>
    <xf numFmtId="0" fontId="45" fillId="11" borderId="0" xfId="8829" applyFont="1" applyFill="1"/>
    <xf numFmtId="166" fontId="2" fillId="7" borderId="2" xfId="4" applyNumberFormat="1" applyFont="1" applyFill="1" applyBorder="1" applyAlignment="1">
      <alignment horizontal="right" vertical="center"/>
    </xf>
    <xf numFmtId="0" fontId="45" fillId="8" borderId="0" xfId="8829" applyFont="1" applyFill="1" applyAlignment="1"/>
    <xf numFmtId="0" fontId="45" fillId="11" borderId="0" xfId="8829" applyFont="1" applyFill="1" applyAlignment="1"/>
    <xf numFmtId="0" fontId="45" fillId="7" borderId="0" xfId="8829" applyFont="1" applyFill="1" applyAlignment="1"/>
    <xf numFmtId="0" fontId="52" fillId="8" borderId="0" xfId="8829" applyFont="1" applyFill="1"/>
    <xf numFmtId="0" fontId="52" fillId="11" borderId="0" xfId="8829" applyFont="1" applyFill="1"/>
    <xf numFmtId="0" fontId="52" fillId="8" borderId="30" xfId="8829" applyFont="1" applyFill="1" applyBorder="1"/>
    <xf numFmtId="0" fontId="52" fillId="11" borderId="30" xfId="8829" applyFont="1" applyFill="1" applyBorder="1"/>
    <xf numFmtId="0" fontId="52" fillId="7" borderId="0" xfId="8829" applyFont="1" applyFill="1" applyAlignment="1">
      <alignment horizontal="right"/>
    </xf>
    <xf numFmtId="0" fontId="52" fillId="7" borderId="30" xfId="8829" applyFont="1" applyFill="1" applyBorder="1" applyAlignment="1">
      <alignment horizontal="right"/>
    </xf>
    <xf numFmtId="0" fontId="45" fillId="8" borderId="30" xfId="8829" applyFont="1" applyFill="1" applyBorder="1"/>
    <xf numFmtId="0" fontId="45" fillId="11" borderId="30" xfId="8829" applyFont="1" applyFill="1" applyBorder="1"/>
    <xf numFmtId="0" fontId="45" fillId="7" borderId="30" xfId="8829" applyFont="1" applyFill="1" applyBorder="1" applyAlignment="1">
      <alignment horizontal="right" wrapText="1"/>
    </xf>
    <xf numFmtId="0" fontId="5" fillId="7" borderId="0" xfId="0" applyFont="1" applyFill="1" applyBorder="1" applyAlignment="1">
      <alignment horizontal="right"/>
    </xf>
    <xf numFmtId="16" fontId="0" fillId="8" borderId="2" xfId="0" applyNumberFormat="1" applyFill="1" applyBorder="1" applyAlignment="1">
      <alignment vertical="center"/>
    </xf>
    <xf numFmtId="166" fontId="52" fillId="7" borderId="30" xfId="4" applyNumberFormat="1" applyFont="1" applyFill="1" applyBorder="1" applyAlignment="1">
      <alignment horizontal="right"/>
    </xf>
    <xf numFmtId="0" fontId="7" fillId="8" borderId="2" xfId="0" applyFont="1" applyFill="1" applyBorder="1" applyAlignment="1">
      <alignment vertical="center"/>
    </xf>
    <xf numFmtId="0" fontId="7" fillId="11" borderId="2" xfId="0" applyFont="1" applyFill="1" applyBorder="1" applyAlignment="1">
      <alignment vertical="center"/>
    </xf>
    <xf numFmtId="0" fontId="45" fillId="7" borderId="0" xfId="7710" applyFont="1" applyFill="1" applyAlignment="1">
      <alignment wrapText="1"/>
    </xf>
    <xf numFmtId="166" fontId="52" fillId="8" borderId="0" xfId="4" applyNumberFormat="1" applyFont="1" applyFill="1" applyAlignment="1">
      <alignment wrapText="1"/>
    </xf>
    <xf numFmtId="0" fontId="45" fillId="8" borderId="0" xfId="7710" applyFont="1" applyFill="1" applyAlignment="1">
      <alignment wrapText="1"/>
    </xf>
    <xf numFmtId="0" fontId="45" fillId="11" borderId="0" xfId="7710" applyFont="1" applyFill="1" applyAlignment="1">
      <alignment wrapText="1"/>
    </xf>
    <xf numFmtId="0" fontId="0" fillId="7" borderId="0" xfId="0" applyFill="1" applyAlignment="1">
      <alignment wrapText="1"/>
    </xf>
    <xf numFmtId="0" fontId="0" fillId="0" borderId="0" xfId="0" applyAlignment="1">
      <alignment wrapText="1"/>
    </xf>
    <xf numFmtId="166" fontId="52" fillId="7" borderId="30" xfId="4" applyNumberFormat="1" applyFont="1" applyFill="1" applyBorder="1" applyAlignment="1">
      <alignment wrapText="1"/>
    </xf>
    <xf numFmtId="0" fontId="5" fillId="9" borderId="3" xfId="0" applyFont="1" applyFill="1" applyBorder="1" applyAlignment="1">
      <alignment vertical="center"/>
    </xf>
    <xf numFmtId="0" fontId="2" fillId="8" borderId="0" xfId="9" applyNumberFormat="1" applyFont="1" applyFill="1" applyBorder="1" applyAlignment="1">
      <alignment wrapText="1"/>
    </xf>
    <xf numFmtId="0" fontId="2" fillId="11" borderId="0" xfId="9" applyNumberFormat="1" applyFont="1" applyFill="1" applyBorder="1" applyAlignment="1">
      <alignment wrapText="1"/>
    </xf>
    <xf numFmtId="0" fontId="5" fillId="8" borderId="0" xfId="9" applyNumberFormat="1" applyFont="1" applyFill="1" applyBorder="1" applyAlignment="1">
      <alignment wrapText="1"/>
    </xf>
    <xf numFmtId="0" fontId="5" fillId="11" borderId="0" xfId="5852" applyFont="1" applyFill="1" applyBorder="1" applyAlignment="1">
      <alignment wrapText="1"/>
    </xf>
    <xf numFmtId="0" fontId="5" fillId="8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2" fillId="11" borderId="6" xfId="0" applyFont="1" applyFill="1" applyBorder="1" applyAlignment="1"/>
    <xf numFmtId="0" fontId="6" fillId="11" borderId="1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2" fillId="8" borderId="6" xfId="0" applyFont="1" applyFill="1" applyBorder="1" applyAlignment="1"/>
    <xf numFmtId="0" fontId="5" fillId="8" borderId="7" xfId="0" applyFont="1" applyFill="1" applyBorder="1" applyAlignment="1">
      <alignment horizontal="center"/>
    </xf>
    <xf numFmtId="0" fontId="8" fillId="11" borderId="6" xfId="0" applyFont="1" applyFill="1" applyBorder="1" applyAlignment="1"/>
    <xf numFmtId="0" fontId="0" fillId="11" borderId="6" xfId="0" applyFill="1" applyBorder="1" applyAlignment="1"/>
    <xf numFmtId="0" fontId="0" fillId="8" borderId="6" xfId="0" applyFill="1" applyBorder="1" applyAlignment="1"/>
    <xf numFmtId="0" fontId="6" fillId="11" borderId="6" xfId="0" applyFont="1" applyFill="1" applyBorder="1" applyAlignment="1"/>
  </cellXfs>
  <cellStyles count="10347">
    <cellStyle name="_Ark1" xfId="116"/>
    <cellStyle name="_Ark2" xfId="117"/>
    <cellStyle name="_Konsernnote 16 obl" xfId="118"/>
    <cellStyle name="_Q3-res" xfId="119"/>
    <cellStyle name="20% - Accent1" xfId="35"/>
    <cellStyle name="20% - Accent1 2" xfId="121"/>
    <cellStyle name="20% - Accent1 2 2" xfId="122"/>
    <cellStyle name="20% - Accent1 2 3" xfId="123"/>
    <cellStyle name="20% - Accent1 2_Ark1" xfId="7783"/>
    <cellStyle name="20% - Accent1 3" xfId="124"/>
    <cellStyle name="20% - Accent1_Note 4-9" xfId="120"/>
    <cellStyle name="20% - Accent2" xfId="29"/>
    <cellStyle name="20% - Accent2 2" xfId="126"/>
    <cellStyle name="20% - Accent2 2 2" xfId="127"/>
    <cellStyle name="20% - Accent2 2 3" xfId="128"/>
    <cellStyle name="20% - Accent2 2_Ark1" xfId="7784"/>
    <cellStyle name="20% - Accent2 3" xfId="129"/>
    <cellStyle name="20% - Accent2_Note 4-9" xfId="125"/>
    <cellStyle name="20% - Accent3" xfId="33"/>
    <cellStyle name="20% - Accent3 2" xfId="131"/>
    <cellStyle name="20% - Accent3 2 2" xfId="132"/>
    <cellStyle name="20% - Accent3 2 3" xfId="133"/>
    <cellStyle name="20% - Accent3 2_Ark1" xfId="7785"/>
    <cellStyle name="20% - Accent3 3" xfId="134"/>
    <cellStyle name="20% - Accent3_Note 4-9" xfId="130"/>
    <cellStyle name="20% - Accent4" xfId="34"/>
    <cellStyle name="20% - Accent4 2" xfId="136"/>
    <cellStyle name="20% - Accent4 2 2" xfId="137"/>
    <cellStyle name="20% - Accent4 2 3" xfId="138"/>
    <cellStyle name="20% - Accent4 2_Ark1" xfId="7786"/>
    <cellStyle name="20% - Accent4 3" xfId="139"/>
    <cellStyle name="20% - Accent4_Note 4-9" xfId="135"/>
    <cellStyle name="20% - Accent5" xfId="32"/>
    <cellStyle name="20% - Accent5 2" xfId="141"/>
    <cellStyle name="20% - Accent5 2 2" xfId="142"/>
    <cellStyle name="20% - Accent5 2 3" xfId="143"/>
    <cellStyle name="20% - Accent5 2_Ark1" xfId="7787"/>
    <cellStyle name="20% - Accent5 3" xfId="144"/>
    <cellStyle name="20% - Accent5_Note 4-9" xfId="140"/>
    <cellStyle name="20% - Accent6" xfId="30"/>
    <cellStyle name="20% - Accent6 2" xfId="146"/>
    <cellStyle name="20% - Accent6 2 2" xfId="147"/>
    <cellStyle name="20% - Accent6 2 3" xfId="148"/>
    <cellStyle name="20% - Accent6 2_Ark1" xfId="7788"/>
    <cellStyle name="20% - Accent6 3" xfId="149"/>
    <cellStyle name="20% - Accent6_Note 4-9" xfId="145"/>
    <cellStyle name="20% - uthevingsfarge 1 2" xfId="36"/>
    <cellStyle name="20% - uthevingsfarge 1 2 2" xfId="150"/>
    <cellStyle name="20% - uthevingsfarge 1 2 3" xfId="7789"/>
    <cellStyle name="20% - uthevingsfarge 1 2_Ark1" xfId="7655"/>
    <cellStyle name="20% - uthevingsfarge 2 2" xfId="31"/>
    <cellStyle name="20% - uthevingsfarge 2 2 2" xfId="151"/>
    <cellStyle name="20% - uthevingsfarge 2 2 3" xfId="7790"/>
    <cellStyle name="20% - uthevingsfarge 2 2_Ark1" xfId="7656"/>
    <cellStyle name="20% - uthevingsfarge 3 2" xfId="37"/>
    <cellStyle name="20% - uthevingsfarge 3 2 2" xfId="152"/>
    <cellStyle name="20% - uthevingsfarge 3 2 3" xfId="7791"/>
    <cellStyle name="20% - uthevingsfarge 3 2_Ark1" xfId="7657"/>
    <cellStyle name="20% - uthevingsfarge 4 2" xfId="38"/>
    <cellStyle name="20% - uthevingsfarge 4 2 2" xfId="153"/>
    <cellStyle name="20% - uthevingsfarge 4 2 3" xfId="7792"/>
    <cellStyle name="20% - uthevingsfarge 4 2_Ark1" xfId="7658"/>
    <cellStyle name="20% - uthevingsfarge 5 2" xfId="39"/>
    <cellStyle name="20% - uthevingsfarge 5 2 2" xfId="154"/>
    <cellStyle name="20% - uthevingsfarge 5 2 3" xfId="7793"/>
    <cellStyle name="20% - uthevingsfarge 5 2_Ark1" xfId="7659"/>
    <cellStyle name="20% - uthevingsfarge 6 2" xfId="40"/>
    <cellStyle name="20% - uthevingsfarge 6 2 2" xfId="155"/>
    <cellStyle name="20% - uthevingsfarge 6 2 3" xfId="7794"/>
    <cellStyle name="20% - uthevingsfarge 6 2_Ark1" xfId="7660"/>
    <cellStyle name="40% - Accent1" xfId="41"/>
    <cellStyle name="40% - Accent1 2" xfId="157"/>
    <cellStyle name="40% - Accent1 2 2" xfId="158"/>
    <cellStyle name="40% - Accent1 2 3" xfId="159"/>
    <cellStyle name="40% - Accent1 2_Ark1" xfId="7795"/>
    <cellStyle name="40% - Accent1 3" xfId="160"/>
    <cellStyle name="40% - Accent1_Note 4-9" xfId="156"/>
    <cellStyle name="40% - Accent2" xfId="42"/>
    <cellStyle name="40% - Accent2 2" xfId="162"/>
    <cellStyle name="40% - Accent2 2 2" xfId="163"/>
    <cellStyle name="40% - Accent2 2 3" xfId="164"/>
    <cellStyle name="40% - Accent2 2_Ark1" xfId="7796"/>
    <cellStyle name="40% - Accent2 3" xfId="165"/>
    <cellStyle name="40% - Accent2_Note 4-9" xfId="161"/>
    <cellStyle name="40% - Accent3" xfId="43"/>
    <cellStyle name="40% - Accent3 2" xfId="167"/>
    <cellStyle name="40% - Accent3 2 2" xfId="168"/>
    <cellStyle name="40% - Accent3 2 3" xfId="169"/>
    <cellStyle name="40% - Accent3 2_Ark1" xfId="7797"/>
    <cellStyle name="40% - Accent3 3" xfId="170"/>
    <cellStyle name="40% - Accent3_Note 4-9" xfId="166"/>
    <cellStyle name="40% - Accent4" xfId="44"/>
    <cellStyle name="40% - Accent4 2" xfId="172"/>
    <cellStyle name="40% - Accent4 2 2" xfId="173"/>
    <cellStyle name="40% - Accent4 2 3" xfId="174"/>
    <cellStyle name="40% - Accent4 2_Ark1" xfId="7798"/>
    <cellStyle name="40% - Accent4 3" xfId="175"/>
    <cellStyle name="40% - Accent4_Note 4-9" xfId="171"/>
    <cellStyle name="40% - Accent5" xfId="45"/>
    <cellStyle name="40% - Accent5 2" xfId="177"/>
    <cellStyle name="40% - Accent5 2 2" xfId="178"/>
    <cellStyle name="40% - Accent5 2 3" xfId="179"/>
    <cellStyle name="40% - Accent5 2_Ark1" xfId="7799"/>
    <cellStyle name="40% - Accent5 3" xfId="180"/>
    <cellStyle name="40% - Accent5_Note 4-9" xfId="176"/>
    <cellStyle name="40% - Accent6" xfId="46"/>
    <cellStyle name="40% - Accent6 2" xfId="182"/>
    <cellStyle name="40% - Accent6 2 2" xfId="183"/>
    <cellStyle name="40% - Accent6 2 3" xfId="184"/>
    <cellStyle name="40% - Accent6 2_Ark1" xfId="7800"/>
    <cellStyle name="40% - Accent6 3" xfId="185"/>
    <cellStyle name="40% - Accent6_Note 4-9" xfId="181"/>
    <cellStyle name="40% - uthevingsfarge 1 2" xfId="47"/>
    <cellStyle name="40% - uthevingsfarge 1 2 2" xfId="186"/>
    <cellStyle name="40% - uthevingsfarge 1 2 3" xfId="7801"/>
    <cellStyle name="40% - uthevingsfarge 1 2_Ark1" xfId="7661"/>
    <cellStyle name="40% - uthevingsfarge 2 2" xfId="48"/>
    <cellStyle name="40% - uthevingsfarge 2 2 2" xfId="187"/>
    <cellStyle name="40% - uthevingsfarge 2 2 3" xfId="7802"/>
    <cellStyle name="40% - uthevingsfarge 2 2_Ark1" xfId="7662"/>
    <cellStyle name="40% - uthevingsfarge 3 2" xfId="49"/>
    <cellStyle name="40% - uthevingsfarge 3 2 2" xfId="188"/>
    <cellStyle name="40% - uthevingsfarge 3 2 3" xfId="7803"/>
    <cellStyle name="40% - uthevingsfarge 3 2_Ark1" xfId="7663"/>
    <cellStyle name="40% - uthevingsfarge 4 2" xfId="50"/>
    <cellStyle name="40% - uthevingsfarge 4 2 2" xfId="189"/>
    <cellStyle name="40% - uthevingsfarge 4 2 3" xfId="7804"/>
    <cellStyle name="40% - uthevingsfarge 4 2_Ark1" xfId="7664"/>
    <cellStyle name="40% - uthevingsfarge 5 2" xfId="51"/>
    <cellStyle name="40% - uthevingsfarge 5 2 2" xfId="190"/>
    <cellStyle name="40% - uthevingsfarge 5 2 3" xfId="7805"/>
    <cellStyle name="40% - uthevingsfarge 5 2_Ark1" xfId="7665"/>
    <cellStyle name="40% - uthevingsfarge 6 2" xfId="52"/>
    <cellStyle name="40% - uthevingsfarge 6 2 2" xfId="191"/>
    <cellStyle name="40% - uthevingsfarge 6 2 3" xfId="7806"/>
    <cellStyle name="40% - uthevingsfarge 6 2_Ark1" xfId="7666"/>
    <cellStyle name="60% - Accent1" xfId="53"/>
    <cellStyle name="60% - Accent1 2" xfId="193"/>
    <cellStyle name="60% - Accent1 2 2" xfId="194"/>
    <cellStyle name="60% - Accent1 2 3" xfId="195"/>
    <cellStyle name="60% - Accent1 2_Ark1" xfId="7807"/>
    <cellStyle name="60% - Accent1 3" xfId="196"/>
    <cellStyle name="60% - Accent1_Note 4-9" xfId="192"/>
    <cellStyle name="60% - Accent2" xfId="54"/>
    <cellStyle name="60% - Accent2 2" xfId="198"/>
    <cellStyle name="60% - Accent2 2 2" xfId="199"/>
    <cellStyle name="60% - Accent2 2 3" xfId="200"/>
    <cellStyle name="60% - Accent2 2_Ark1" xfId="7808"/>
    <cellStyle name="60% - Accent2 3" xfId="201"/>
    <cellStyle name="60% - Accent2_Note 4-9" xfId="197"/>
    <cellStyle name="60% - Accent3" xfId="55"/>
    <cellStyle name="60% - Accent3 2" xfId="203"/>
    <cellStyle name="60% - Accent3 2 2" xfId="204"/>
    <cellStyle name="60% - Accent3 2 3" xfId="205"/>
    <cellStyle name="60% - Accent3 2_Ark1" xfId="7809"/>
    <cellStyle name="60% - Accent3 3" xfId="206"/>
    <cellStyle name="60% - Accent3_Note 4-9" xfId="202"/>
    <cellStyle name="60% - Accent4" xfId="56"/>
    <cellStyle name="60% - Accent4 2" xfId="208"/>
    <cellStyle name="60% - Accent4 2 2" xfId="209"/>
    <cellStyle name="60% - Accent4 2 3" xfId="210"/>
    <cellStyle name="60% - Accent4 2_Ark1" xfId="7810"/>
    <cellStyle name="60% - Accent4 3" xfId="211"/>
    <cellStyle name="60% - Accent4_Note 4-9" xfId="207"/>
    <cellStyle name="60% - Accent5" xfId="57"/>
    <cellStyle name="60% - Accent5 2" xfId="213"/>
    <cellStyle name="60% - Accent5 2 2" xfId="214"/>
    <cellStyle name="60% - Accent5 2 3" xfId="215"/>
    <cellStyle name="60% - Accent5 2_Ark1" xfId="7811"/>
    <cellStyle name="60% - Accent5 3" xfId="216"/>
    <cellStyle name="60% - Accent5_Note 4-9" xfId="212"/>
    <cellStyle name="60% - Accent6" xfId="58"/>
    <cellStyle name="60% - Accent6 2" xfId="218"/>
    <cellStyle name="60% - Accent6 2 2" xfId="219"/>
    <cellStyle name="60% - Accent6 2 3" xfId="220"/>
    <cellStyle name="60% - Accent6 2_Ark1" xfId="7812"/>
    <cellStyle name="60% - Accent6 3" xfId="221"/>
    <cellStyle name="60% - Accent6_Note 4-9" xfId="217"/>
    <cellStyle name="60% - uthevingsfarge 1 2" xfId="59"/>
    <cellStyle name="60% - uthevingsfarge 1 2 2" xfId="222"/>
    <cellStyle name="60% - uthevingsfarge 1 2 3" xfId="7813"/>
    <cellStyle name="60% - uthevingsfarge 1 2_Ark1" xfId="7667"/>
    <cellStyle name="60% - uthevingsfarge 2 2" xfId="60"/>
    <cellStyle name="60% - uthevingsfarge 2 2 2" xfId="223"/>
    <cellStyle name="60% - uthevingsfarge 2 2 3" xfId="7814"/>
    <cellStyle name="60% - uthevingsfarge 2 2_Ark1" xfId="7668"/>
    <cellStyle name="60% - uthevingsfarge 3 2" xfId="61"/>
    <cellStyle name="60% - uthevingsfarge 3 2 2" xfId="224"/>
    <cellStyle name="60% - uthevingsfarge 3 2 3" xfId="7815"/>
    <cellStyle name="60% - uthevingsfarge 3 2_Ark1" xfId="7669"/>
    <cellStyle name="60% - uthevingsfarge 4 2" xfId="62"/>
    <cellStyle name="60% - uthevingsfarge 4 2 2" xfId="225"/>
    <cellStyle name="60% - uthevingsfarge 4 2 3" xfId="7816"/>
    <cellStyle name="60% - uthevingsfarge 4 2_Ark1" xfId="7670"/>
    <cellStyle name="60% - uthevingsfarge 5 2" xfId="63"/>
    <cellStyle name="60% - uthevingsfarge 5 2 2" xfId="226"/>
    <cellStyle name="60% - uthevingsfarge 5 2 3" xfId="7817"/>
    <cellStyle name="60% - uthevingsfarge 5 2_Ark1" xfId="7671"/>
    <cellStyle name="60% - uthevingsfarge 6 2" xfId="64"/>
    <cellStyle name="60% - uthevingsfarge 6 2 2" xfId="227"/>
    <cellStyle name="60% - uthevingsfarge 6 2 3" xfId="7818"/>
    <cellStyle name="60% - uthevingsfarge 6 2_Ark1" xfId="7672"/>
    <cellStyle name="Accent1" xfId="65"/>
    <cellStyle name="Accent1 2" xfId="229"/>
    <cellStyle name="Accent1 2 2" xfId="230"/>
    <cellStyle name="Accent1 2 3" xfId="231"/>
    <cellStyle name="Accent1 2_Ark1" xfId="7819"/>
    <cellStyle name="Accent1 3" xfId="232"/>
    <cellStyle name="Accent1_Note 4-9" xfId="228"/>
    <cellStyle name="Accent2" xfId="66"/>
    <cellStyle name="Accent2 2" xfId="234"/>
    <cellStyle name="Accent2 2 2" xfId="235"/>
    <cellStyle name="Accent2 2 3" xfId="236"/>
    <cellStyle name="Accent2 2_Ark1" xfId="7820"/>
    <cellStyle name="Accent2 3" xfId="237"/>
    <cellStyle name="Accent2_Note 4-9" xfId="233"/>
    <cellStyle name="Accent3" xfId="67"/>
    <cellStyle name="Accent3 2" xfId="239"/>
    <cellStyle name="Accent3 2 2" xfId="240"/>
    <cellStyle name="Accent3 2 3" xfId="241"/>
    <cellStyle name="Accent3 2_Ark1" xfId="7821"/>
    <cellStyle name="Accent3 3" xfId="242"/>
    <cellStyle name="Accent3_Note 4-9" xfId="238"/>
    <cellStyle name="Accent4" xfId="68"/>
    <cellStyle name="Accent4 2" xfId="244"/>
    <cellStyle name="Accent4 2 2" xfId="245"/>
    <cellStyle name="Accent4 2 3" xfId="246"/>
    <cellStyle name="Accent4 2_Ark1" xfId="7822"/>
    <cellStyle name="Accent4 3" xfId="247"/>
    <cellStyle name="Accent4_Note 4-9" xfId="243"/>
    <cellStyle name="Accent5" xfId="69"/>
    <cellStyle name="Accent5 2" xfId="249"/>
    <cellStyle name="Accent5 2 2" xfId="250"/>
    <cellStyle name="Accent5 2 3" xfId="251"/>
    <cellStyle name="Accent5 2_Ark1" xfId="7823"/>
    <cellStyle name="Accent5 3" xfId="252"/>
    <cellStyle name="Accent5_Note 4-9" xfId="248"/>
    <cellStyle name="Accent6" xfId="70"/>
    <cellStyle name="Accent6 2" xfId="254"/>
    <cellStyle name="Accent6 2 2" xfId="255"/>
    <cellStyle name="Accent6 2 3" xfId="256"/>
    <cellStyle name="Accent6 2_Ark1" xfId="7824"/>
    <cellStyle name="Accent6 3" xfId="257"/>
    <cellStyle name="Accent6_Note 4-9" xfId="253"/>
    <cellStyle name="AFE" xfId="1"/>
    <cellStyle name="AFE 10" xfId="259"/>
    <cellStyle name="AFE 2" xfId="260"/>
    <cellStyle name="AFE 2 10" xfId="261"/>
    <cellStyle name="AFE 2 2" xfId="262"/>
    <cellStyle name="AFE 2 3" xfId="263"/>
    <cellStyle name="AFE 2 4" xfId="264"/>
    <cellStyle name="AFE 2 5" xfId="265"/>
    <cellStyle name="AFE 2 6" xfId="266"/>
    <cellStyle name="AFE 2 7" xfId="267"/>
    <cellStyle name="AFE 2 8" xfId="268"/>
    <cellStyle name="AFE 2 9" xfId="269"/>
    <cellStyle name="AFE 2_Ark2" xfId="5853"/>
    <cellStyle name="AFE 3" xfId="270"/>
    <cellStyle name="AFE 3 2" xfId="271"/>
    <cellStyle name="AFE 3_FIN_ASSETS(LEGAL,G1000GR,1212,A" xfId="272"/>
    <cellStyle name="AFE 4" xfId="273"/>
    <cellStyle name="AFE 5" xfId="274"/>
    <cellStyle name="AFE 6" xfId="275"/>
    <cellStyle name="AFE 7" xfId="276"/>
    <cellStyle name="AFE 8" xfId="277"/>
    <cellStyle name="AFE 9" xfId="278"/>
    <cellStyle name="AFE_Ark1" xfId="279"/>
    <cellStyle name="AFE_Note 4-9" xfId="258"/>
    <cellStyle name="Aker Body" xfId="280"/>
    <cellStyle name="Aker Bullet" xfId="281"/>
    <cellStyle name="Aker Bullet 2" xfId="282"/>
    <cellStyle name="Aker Footnote" xfId="283"/>
    <cellStyle name="Aker Heading 1" xfId="284"/>
    <cellStyle name="Aker Heading 2" xfId="285"/>
    <cellStyle name="Aker Heading 3" xfId="286"/>
    <cellStyle name="Aker Heading 4" xfId="287"/>
    <cellStyle name="Aker Heading 5" xfId="288"/>
    <cellStyle name="Aker Table Bold" xfId="289"/>
    <cellStyle name="Aker Table Head" xfId="290"/>
    <cellStyle name="Aker Table Head 2" xfId="291"/>
    <cellStyle name="Aker Table Head 2 2" xfId="7825"/>
    <cellStyle name="Aker Table Head 2_Display" xfId="7826"/>
    <cellStyle name="Aker Table Head 3" xfId="7827"/>
    <cellStyle name="Aker Table Head_Display" xfId="7828"/>
    <cellStyle name="Aker Table Italic" xfId="292"/>
    <cellStyle name="Aker Table Normal" xfId="293"/>
    <cellStyle name="Aker Table SubTotal" xfId="294"/>
    <cellStyle name="Aker Table Total" xfId="295"/>
    <cellStyle name="AMNS2" xfId="296"/>
    <cellStyle name="AMNS2 2" xfId="297"/>
    <cellStyle name="AMNS2_Display" xfId="298"/>
    <cellStyle name="Arreg" xfId="299"/>
    <cellStyle name="AUI_Kontroles" xfId="300"/>
    <cellStyle name="Bad" xfId="71"/>
    <cellStyle name="Bad 2" xfId="302"/>
    <cellStyle name="Bad 2 2" xfId="303"/>
    <cellStyle name="Bad 2 3" xfId="304"/>
    <cellStyle name="Bad 2_Ark1" xfId="7829"/>
    <cellStyle name="Bad 3" xfId="305"/>
    <cellStyle name="Bad 4" xfId="306"/>
    <cellStyle name="Bad_Note 4-9" xfId="301"/>
    <cellStyle name="Beregning 2" xfId="72"/>
    <cellStyle name="Beregning 2 2" xfId="307"/>
    <cellStyle name="Beregning 2 3" xfId="7830"/>
    <cellStyle name="Beregning 2_Ark1" xfId="7673"/>
    <cellStyle name="Calc Currency (0)" xfId="308"/>
    <cellStyle name="Calc Currency (2)" xfId="309"/>
    <cellStyle name="Calc Percent (0)" xfId="310"/>
    <cellStyle name="Calc Percent (1)" xfId="311"/>
    <cellStyle name="Calc Percent (1) 2" xfId="312"/>
    <cellStyle name="Calc Percent (1)_AFP Årsregnskap 2009 engelsk versjon 09 02 10" xfId="313"/>
    <cellStyle name="Calc Percent (2)" xfId="314"/>
    <cellStyle name="Calc Units (0)" xfId="315"/>
    <cellStyle name="Calc Units (1)" xfId="316"/>
    <cellStyle name="Calc Units (2)" xfId="317"/>
    <cellStyle name="Calculation" xfId="73"/>
    <cellStyle name="Calculation 2" xfId="319"/>
    <cellStyle name="Calculation 2 2" xfId="320"/>
    <cellStyle name="Calculation 2 3" xfId="321"/>
    <cellStyle name="Calculation 2_Ark1" xfId="7831"/>
    <cellStyle name="Calculation 3" xfId="322"/>
    <cellStyle name="Calculation_Note 4-9" xfId="318"/>
    <cellStyle name="Check Cell" xfId="74"/>
    <cellStyle name="Check Cell 2" xfId="324"/>
    <cellStyle name="Check Cell 2 2" xfId="325"/>
    <cellStyle name="Check Cell 2 3" xfId="326"/>
    <cellStyle name="Check Cell 2_Ark1" xfId="7832"/>
    <cellStyle name="Check Cell 3" xfId="327"/>
    <cellStyle name="Check Cell_Note 4-9" xfId="323"/>
    <cellStyle name="Comma" xfId="328"/>
    <cellStyle name="Comma [0]" xfId="329"/>
    <cellStyle name="Comma [0] 10" xfId="330"/>
    <cellStyle name="Comma [0] 10 2" xfId="331"/>
    <cellStyle name="Comma [0] 10 2 2" xfId="332"/>
    <cellStyle name="Comma [0] 10 2 2 2" xfId="7833"/>
    <cellStyle name="Comma [0] 10 2 3" xfId="7834"/>
    <cellStyle name="Comma [0] 10 3" xfId="333"/>
    <cellStyle name="Comma [0] 10 3 2" xfId="7835"/>
    <cellStyle name="Comma [0] 10 4" xfId="7836"/>
    <cellStyle name="Comma [0] 11" xfId="334"/>
    <cellStyle name="Comma [0] 11 2" xfId="335"/>
    <cellStyle name="Comma [0] 11 2 2" xfId="336"/>
    <cellStyle name="Comma [0] 11 2 2 2" xfId="7837"/>
    <cellStyle name="Comma [0] 11 2 3" xfId="7838"/>
    <cellStyle name="Comma [0] 11 3" xfId="337"/>
    <cellStyle name="Comma [0] 11 3 2" xfId="7839"/>
    <cellStyle name="Comma [0] 11 4" xfId="7840"/>
    <cellStyle name="Comma [0] 12" xfId="338"/>
    <cellStyle name="Comma [0] 12 2" xfId="339"/>
    <cellStyle name="Comma [0] 12 2 2" xfId="340"/>
    <cellStyle name="Comma [0] 12 2 2 2" xfId="7841"/>
    <cellStyle name="Comma [0] 12 2 3" xfId="7842"/>
    <cellStyle name="Comma [0] 12 3" xfId="341"/>
    <cellStyle name="Comma [0] 12 3 2" xfId="7843"/>
    <cellStyle name="Comma [0] 12 4" xfId="7844"/>
    <cellStyle name="Comma [0] 13" xfId="342"/>
    <cellStyle name="Comma [0] 13 2" xfId="343"/>
    <cellStyle name="Comma [0] 13 2 2" xfId="344"/>
    <cellStyle name="Comma [0] 13 2 2 2" xfId="7845"/>
    <cellStyle name="Comma [0] 13 2 3" xfId="7846"/>
    <cellStyle name="Comma [0] 13 3" xfId="345"/>
    <cellStyle name="Comma [0] 13 3 2" xfId="7847"/>
    <cellStyle name="Comma [0] 13 4" xfId="7848"/>
    <cellStyle name="Comma [0] 14" xfId="346"/>
    <cellStyle name="Comma [0] 14 2" xfId="347"/>
    <cellStyle name="Comma [0] 14 2 2" xfId="348"/>
    <cellStyle name="Comma [0] 14 2 2 2" xfId="7849"/>
    <cellStyle name="Comma [0] 14 2 3" xfId="7850"/>
    <cellStyle name="Comma [0] 14 3" xfId="349"/>
    <cellStyle name="Comma [0] 14 3 2" xfId="7851"/>
    <cellStyle name="Comma [0] 14 4" xfId="7852"/>
    <cellStyle name="Comma [0] 15" xfId="350"/>
    <cellStyle name="Comma [0] 15 2" xfId="351"/>
    <cellStyle name="Comma [0] 15 2 2" xfId="352"/>
    <cellStyle name="Comma [0] 15 2 2 2" xfId="7853"/>
    <cellStyle name="Comma [0] 15 2 3" xfId="7854"/>
    <cellStyle name="Comma [0] 15 3" xfId="353"/>
    <cellStyle name="Comma [0] 15 3 2" xfId="7855"/>
    <cellStyle name="Comma [0] 15 4" xfId="7856"/>
    <cellStyle name="Comma [0] 16" xfId="354"/>
    <cellStyle name="Comma [0] 16 2" xfId="355"/>
    <cellStyle name="Comma [0] 16 2 2" xfId="7857"/>
    <cellStyle name="Comma [0] 16 3" xfId="7858"/>
    <cellStyle name="Comma [0] 17" xfId="356"/>
    <cellStyle name="Comma [0] 17 2" xfId="357"/>
    <cellStyle name="Comma [0] 17 2 2" xfId="7859"/>
    <cellStyle name="Comma [0] 17 3" xfId="7860"/>
    <cellStyle name="Comma [0] 18" xfId="358"/>
    <cellStyle name="Comma [0] 18 2" xfId="359"/>
    <cellStyle name="Comma [0] 18 2 2" xfId="7861"/>
    <cellStyle name="Comma [0] 18 3" xfId="7862"/>
    <cellStyle name="Comma [0] 19" xfId="360"/>
    <cellStyle name="Comma [0] 19 2" xfId="361"/>
    <cellStyle name="Comma [0] 19 2 2" xfId="7863"/>
    <cellStyle name="Comma [0] 19 3" xfId="7864"/>
    <cellStyle name="Comma [0] 2" xfId="362"/>
    <cellStyle name="Comma [0] 2 10" xfId="363"/>
    <cellStyle name="Comma [0] 2 11" xfId="364"/>
    <cellStyle name="Comma [0] 2 12" xfId="365"/>
    <cellStyle name="Comma [0] 2 12 2" xfId="5854"/>
    <cellStyle name="Comma [0] 2 13" xfId="5855"/>
    <cellStyle name="Comma [0] 2 13 2" xfId="5856"/>
    <cellStyle name="Comma [0] 2 14" xfId="5857"/>
    <cellStyle name="Comma [0] 2 14 2" xfId="5858"/>
    <cellStyle name="Comma [0] 2 15" xfId="5859"/>
    <cellStyle name="Comma [0] 2 2" xfId="366"/>
    <cellStyle name="Comma [0] 2 2 2" xfId="367"/>
    <cellStyle name="Comma [0] 2 2 2 2" xfId="368"/>
    <cellStyle name="Comma [0] 2 2 2 2 2" xfId="7865"/>
    <cellStyle name="Comma [0] 2 2 2 3" xfId="7866"/>
    <cellStyle name="Comma [0] 2 2 3" xfId="369"/>
    <cellStyle name="Comma [0] 2 2 3 2" xfId="370"/>
    <cellStyle name="Comma [0] 2 2 3 2 2" xfId="7867"/>
    <cellStyle name="Comma [0] 2 2 3 3" xfId="7868"/>
    <cellStyle name="Comma [0] 2 2 4" xfId="371"/>
    <cellStyle name="Comma [0] 2 2 4 2" xfId="372"/>
    <cellStyle name="Comma [0] 2 2 4 2 2" xfId="7869"/>
    <cellStyle name="Comma [0] 2 2 4 3" xfId="7870"/>
    <cellStyle name="Comma [0] 2 2 5" xfId="373"/>
    <cellStyle name="Comma [0] 2 2 5 2" xfId="7871"/>
    <cellStyle name="Comma [0] 2 2 6" xfId="7872"/>
    <cellStyle name="Comma [0] 2 2 7" xfId="7873"/>
    <cellStyle name="Comma [0] 2 3" xfId="374"/>
    <cellStyle name="Comma [0] 2 3 2" xfId="375"/>
    <cellStyle name="Comma [0] 2 3 2 2" xfId="376"/>
    <cellStyle name="Comma [0] 2 3 2 2 2" xfId="7874"/>
    <cellStyle name="Comma [0] 2 3 2 3" xfId="7875"/>
    <cellStyle name="Comma [0] 2 3 3" xfId="377"/>
    <cellStyle name="Comma [0] 2 3 3 2" xfId="378"/>
    <cellStyle name="Comma [0] 2 3 3 2 2" xfId="7876"/>
    <cellStyle name="Comma [0] 2 3 3 3" xfId="7877"/>
    <cellStyle name="Comma [0] 2 3 4" xfId="379"/>
    <cellStyle name="Comma [0] 2 3 4 2" xfId="380"/>
    <cellStyle name="Comma [0] 2 3 4 2 2" xfId="7878"/>
    <cellStyle name="Comma [0] 2 3 4 3" xfId="7879"/>
    <cellStyle name="Comma [0] 2 3 5" xfId="381"/>
    <cellStyle name="Comma [0] 2 3 5 2" xfId="7880"/>
    <cellStyle name="Comma [0] 2 3 6" xfId="7881"/>
    <cellStyle name="Comma [0] 2 3 7" xfId="7882"/>
    <cellStyle name="Comma [0] 2 4" xfId="382"/>
    <cellStyle name="Comma [0] 2 4 2" xfId="383"/>
    <cellStyle name="Comma [0] 2 4 2 2" xfId="384"/>
    <cellStyle name="Comma [0] 2 4 2 2 2" xfId="7883"/>
    <cellStyle name="Comma [0] 2 4 2 3" xfId="7884"/>
    <cellStyle name="Comma [0] 2 4 3" xfId="385"/>
    <cellStyle name="Comma [0] 2 4 3 2" xfId="7885"/>
    <cellStyle name="Comma [0] 2 4 4" xfId="7886"/>
    <cellStyle name="Comma [0] 2 4 5" xfId="7887"/>
    <cellStyle name="Comma [0] 2 5" xfId="386"/>
    <cellStyle name="Comma [0] 2 5 2" xfId="387"/>
    <cellStyle name="Comma [0] 2 5 2 2" xfId="7888"/>
    <cellStyle name="Comma [0] 2 5 3" xfId="7889"/>
    <cellStyle name="Comma [0] 2 6" xfId="388"/>
    <cellStyle name="Comma [0] 2 6 2" xfId="389"/>
    <cellStyle name="Comma [0] 2 6 2 2" xfId="7890"/>
    <cellStyle name="Comma [0] 2 6 3" xfId="7891"/>
    <cellStyle name="Comma [0] 2 7" xfId="390"/>
    <cellStyle name="Comma [0] 2 7 2" xfId="391"/>
    <cellStyle name="Comma [0] 2 7 2 2" xfId="7892"/>
    <cellStyle name="Comma [0] 2 7 3" xfId="7893"/>
    <cellStyle name="Comma [0] 2 8" xfId="392"/>
    <cellStyle name="Comma [0] 2 8 2" xfId="393"/>
    <cellStyle name="Comma [0] 2 8 3" xfId="394"/>
    <cellStyle name="Comma [0] 2 8 4" xfId="395"/>
    <cellStyle name="Comma [0] 2 8_Ark1" xfId="7675"/>
    <cellStyle name="Comma [0] 2 9" xfId="396"/>
    <cellStyle name="Comma [0] 2_Ark1" xfId="7674"/>
    <cellStyle name="Comma [0] 20" xfId="397"/>
    <cellStyle name="Comma [0] 20 2" xfId="398"/>
    <cellStyle name="Comma [0] 20 2 2" xfId="7894"/>
    <cellStyle name="Comma [0] 20 3" xfId="7895"/>
    <cellStyle name="Comma [0] 21" xfId="399"/>
    <cellStyle name="Comma [0] 21 2" xfId="7896"/>
    <cellStyle name="Comma [0] 22" xfId="400"/>
    <cellStyle name="Comma [0] 22 2" xfId="7897"/>
    <cellStyle name="Comma [0] 23" xfId="401"/>
    <cellStyle name="Comma [0] 23 2" xfId="7898"/>
    <cellStyle name="Comma [0] 24" xfId="402"/>
    <cellStyle name="Comma [0] 24 2" xfId="403"/>
    <cellStyle name="Comma [0] 24 2 2" xfId="5860"/>
    <cellStyle name="Comma [0] 24 2_Note 7-8" xfId="7900"/>
    <cellStyle name="Comma [0] 24 3" xfId="5861"/>
    <cellStyle name="Comma [0] 24 3 2" xfId="5862"/>
    <cellStyle name="Comma [0] 24 4" xfId="5863"/>
    <cellStyle name="Comma [0] 24 4 2" xfId="5864"/>
    <cellStyle name="Comma [0] 24 5" xfId="5865"/>
    <cellStyle name="Comma [0] 24_Note 7-8" xfId="7899"/>
    <cellStyle name="Comma [0] 25" xfId="404"/>
    <cellStyle name="Comma [0] 25 2" xfId="405"/>
    <cellStyle name="Comma [0] 25 2 2" xfId="5866"/>
    <cellStyle name="Comma [0] 25 3" xfId="5867"/>
    <cellStyle name="Comma [0] 25 3 2" xfId="5868"/>
    <cellStyle name="Comma [0] 25 4" xfId="5869"/>
    <cellStyle name="Comma [0] 25 4 2" xfId="5870"/>
    <cellStyle name="Comma [0] 25 5" xfId="5871"/>
    <cellStyle name="Comma [0] 25_Note 7-8" xfId="7901"/>
    <cellStyle name="Comma [0] 26" xfId="406"/>
    <cellStyle name="Comma [0] 26 2" xfId="407"/>
    <cellStyle name="Comma [0] 26 2 2" xfId="5872"/>
    <cellStyle name="Comma [0] 26 3" xfId="5873"/>
    <cellStyle name="Comma [0] 26 3 2" xfId="5874"/>
    <cellStyle name="Comma [0] 26 4" xfId="5875"/>
    <cellStyle name="Comma [0] 26 4 2" xfId="5876"/>
    <cellStyle name="Comma [0] 26 5" xfId="5877"/>
    <cellStyle name="Comma [0] 26_Note 7-8" xfId="7902"/>
    <cellStyle name="Comma [0] 27" xfId="408"/>
    <cellStyle name="Comma [0] 27 2" xfId="409"/>
    <cellStyle name="Comma [0] 27 2 2" xfId="5878"/>
    <cellStyle name="Comma [0] 27 3" xfId="5879"/>
    <cellStyle name="Comma [0] 27 3 2" xfId="5880"/>
    <cellStyle name="Comma [0] 27 4" xfId="5881"/>
    <cellStyle name="Comma [0] 27 4 2" xfId="5882"/>
    <cellStyle name="Comma [0] 27 5" xfId="5883"/>
    <cellStyle name="Comma [0] 28" xfId="410"/>
    <cellStyle name="Comma [0] 28 2" xfId="5884"/>
    <cellStyle name="Comma [0] 29" xfId="411"/>
    <cellStyle name="Comma [0] 29 2" xfId="5885"/>
    <cellStyle name="Comma [0] 3" xfId="412"/>
    <cellStyle name="Comma [0] 3 10" xfId="7903"/>
    <cellStyle name="Comma [0] 3 2" xfId="413"/>
    <cellStyle name="Comma [0] 3 2 2" xfId="414"/>
    <cellStyle name="Comma [0] 3 2 2 2" xfId="415"/>
    <cellStyle name="Comma [0] 3 2 2 2 2" xfId="7904"/>
    <cellStyle name="Comma [0] 3 2 2 3" xfId="7905"/>
    <cellStyle name="Comma [0] 3 2 3" xfId="416"/>
    <cellStyle name="Comma [0] 3 2 3 2" xfId="417"/>
    <cellStyle name="Comma [0] 3 2 3 2 2" xfId="7906"/>
    <cellStyle name="Comma [0] 3 2 3 3" xfId="7907"/>
    <cellStyle name="Comma [0] 3 2 4" xfId="418"/>
    <cellStyle name="Comma [0] 3 2 4 2" xfId="419"/>
    <cellStyle name="Comma [0] 3 2 4 2 2" xfId="7908"/>
    <cellStyle name="Comma [0] 3 2 4 3" xfId="7909"/>
    <cellStyle name="Comma [0] 3 2 5" xfId="420"/>
    <cellStyle name="Comma [0] 3 2 5 2" xfId="7910"/>
    <cellStyle name="Comma [0] 3 2 6" xfId="7911"/>
    <cellStyle name="Comma [0] 3 2 7" xfId="7912"/>
    <cellStyle name="Comma [0] 3 3" xfId="421"/>
    <cellStyle name="Comma [0] 3 3 2" xfId="422"/>
    <cellStyle name="Comma [0] 3 3 2 2" xfId="423"/>
    <cellStyle name="Comma [0] 3 3 2 2 2" xfId="7913"/>
    <cellStyle name="Comma [0] 3 3 2 3" xfId="7914"/>
    <cellStyle name="Comma [0] 3 3 3" xfId="424"/>
    <cellStyle name="Comma [0] 3 3 3 2" xfId="425"/>
    <cellStyle name="Comma [0] 3 3 3 2 2" xfId="7915"/>
    <cellStyle name="Comma [0] 3 3 3 3" xfId="7916"/>
    <cellStyle name="Comma [0] 3 3 4" xfId="426"/>
    <cellStyle name="Comma [0] 3 3 4 2" xfId="427"/>
    <cellStyle name="Comma [0] 3 3 4 2 2" xfId="7917"/>
    <cellStyle name="Comma [0] 3 3 4 3" xfId="7918"/>
    <cellStyle name="Comma [0] 3 3 5" xfId="428"/>
    <cellStyle name="Comma [0] 3 3 5 2" xfId="7919"/>
    <cellStyle name="Comma [0] 3 3 6" xfId="7920"/>
    <cellStyle name="Comma [0] 3 3 7" xfId="7921"/>
    <cellStyle name="Comma [0] 3 4" xfId="429"/>
    <cellStyle name="Comma [0] 3 4 2" xfId="430"/>
    <cellStyle name="Comma [0] 3 4 2 2" xfId="431"/>
    <cellStyle name="Comma [0] 3 4 2 2 2" xfId="7922"/>
    <cellStyle name="Comma [0] 3 4 2 3" xfId="7923"/>
    <cellStyle name="Comma [0] 3 4 3" xfId="432"/>
    <cellStyle name="Comma [0] 3 4 3 2" xfId="7924"/>
    <cellStyle name="Comma [0] 3 4 4" xfId="7925"/>
    <cellStyle name="Comma [0] 3 4 5" xfId="7926"/>
    <cellStyle name="Comma [0] 3 5" xfId="433"/>
    <cellStyle name="Comma [0] 3 5 2" xfId="434"/>
    <cellStyle name="Comma [0] 3 5 2 2" xfId="7927"/>
    <cellStyle name="Comma [0] 3 5 3" xfId="7928"/>
    <cellStyle name="Comma [0] 3 6" xfId="435"/>
    <cellStyle name="Comma [0] 3 6 2" xfId="436"/>
    <cellStyle name="Comma [0] 3 6 2 2" xfId="7929"/>
    <cellStyle name="Comma [0] 3 6 3" xfId="7930"/>
    <cellStyle name="Comma [0] 3 7" xfId="437"/>
    <cellStyle name="Comma [0] 3 7 2" xfId="438"/>
    <cellStyle name="Comma [0] 3 7 2 2" xfId="7931"/>
    <cellStyle name="Comma [0] 3 7 3" xfId="7932"/>
    <cellStyle name="Comma [0] 3 8" xfId="439"/>
    <cellStyle name="Comma [0] 3 8 2" xfId="7933"/>
    <cellStyle name="Comma [0] 3 9" xfId="7934"/>
    <cellStyle name="Comma [0] 3_Note 4-9" xfId="5849"/>
    <cellStyle name="Comma [0] 30" xfId="5886"/>
    <cellStyle name="Comma [0] 30 2" xfId="5887"/>
    <cellStyle name="Comma [0] 31" xfId="5888"/>
    <cellStyle name="Comma [0] 4" xfId="440"/>
    <cellStyle name="Comma [0] 4 10" xfId="7935"/>
    <cellStyle name="Comma [0] 4 2" xfId="441"/>
    <cellStyle name="Comma [0] 4 2 2" xfId="442"/>
    <cellStyle name="Comma [0] 4 2 2 2" xfId="443"/>
    <cellStyle name="Comma [0] 4 2 2 2 2" xfId="7936"/>
    <cellStyle name="Comma [0] 4 2 2 3" xfId="7937"/>
    <cellStyle name="Comma [0] 4 2 3" xfId="444"/>
    <cellStyle name="Comma [0] 4 2 3 2" xfId="445"/>
    <cellStyle name="Comma [0] 4 2 3 2 2" xfId="7938"/>
    <cellStyle name="Comma [0] 4 2 3 3" xfId="7939"/>
    <cellStyle name="Comma [0] 4 2 4" xfId="446"/>
    <cellStyle name="Comma [0] 4 2 4 2" xfId="447"/>
    <cellStyle name="Comma [0] 4 2 4 2 2" xfId="7940"/>
    <cellStyle name="Comma [0] 4 2 4 3" xfId="7941"/>
    <cellStyle name="Comma [0] 4 2 5" xfId="448"/>
    <cellStyle name="Comma [0] 4 2 5 2" xfId="7942"/>
    <cellStyle name="Comma [0] 4 2 6" xfId="7943"/>
    <cellStyle name="Comma [0] 4 2 7" xfId="7944"/>
    <cellStyle name="Comma [0] 4 3" xfId="449"/>
    <cellStyle name="Comma [0] 4 3 2" xfId="450"/>
    <cellStyle name="Comma [0] 4 3 2 2" xfId="451"/>
    <cellStyle name="Comma [0] 4 3 2 2 2" xfId="7945"/>
    <cellStyle name="Comma [0] 4 3 2 3" xfId="7946"/>
    <cellStyle name="Comma [0] 4 3 3" xfId="452"/>
    <cellStyle name="Comma [0] 4 3 3 2" xfId="7947"/>
    <cellStyle name="Comma [0] 4 3 4" xfId="7948"/>
    <cellStyle name="Comma [0] 4 3 5" xfId="7949"/>
    <cellStyle name="Comma [0] 4 4" xfId="453"/>
    <cellStyle name="Comma [0] 4 4 2" xfId="454"/>
    <cellStyle name="Comma [0] 4 4 2 2" xfId="455"/>
    <cellStyle name="Comma [0] 4 4 2 2 2" xfId="7950"/>
    <cellStyle name="Comma [0] 4 4 2 3" xfId="7951"/>
    <cellStyle name="Comma [0] 4 4 3" xfId="456"/>
    <cellStyle name="Comma [0] 4 4 3 2" xfId="7952"/>
    <cellStyle name="Comma [0] 4 4 4" xfId="7953"/>
    <cellStyle name="Comma [0] 4 4 5" xfId="7954"/>
    <cellStyle name="Comma [0] 4 5" xfId="457"/>
    <cellStyle name="Comma [0] 4 5 2" xfId="458"/>
    <cellStyle name="Comma [0] 4 5 2 2" xfId="7955"/>
    <cellStyle name="Comma [0] 4 5 3" xfId="7956"/>
    <cellStyle name="Comma [0] 4 6" xfId="459"/>
    <cellStyle name="Comma [0] 4 6 2" xfId="460"/>
    <cellStyle name="Comma [0] 4 6 2 2" xfId="7957"/>
    <cellStyle name="Comma [0] 4 6 3" xfId="7958"/>
    <cellStyle name="Comma [0] 4 7" xfId="461"/>
    <cellStyle name="Comma [0] 4 7 2" xfId="462"/>
    <cellStyle name="Comma [0] 4 7 2 2" xfId="7959"/>
    <cellStyle name="Comma [0] 4 7 3" xfId="7960"/>
    <cellStyle name="Comma [0] 4 8" xfId="463"/>
    <cellStyle name="Comma [0] 4 8 2" xfId="7961"/>
    <cellStyle name="Comma [0] 4 9" xfId="7962"/>
    <cellStyle name="Comma [0] 5" xfId="464"/>
    <cellStyle name="Comma [0] 5 2" xfId="465"/>
    <cellStyle name="Comma [0] 5 2 2" xfId="466"/>
    <cellStyle name="Comma [0] 5 2 2 2" xfId="7963"/>
    <cellStyle name="Comma [0] 5 2 3" xfId="7964"/>
    <cellStyle name="Comma [0] 5 3" xfId="467"/>
    <cellStyle name="Comma [0] 5 3 2" xfId="468"/>
    <cellStyle name="Comma [0] 5 3 2 2" xfId="7965"/>
    <cellStyle name="Comma [0] 5 3 3" xfId="7966"/>
    <cellStyle name="Comma [0] 5 4" xfId="469"/>
    <cellStyle name="Comma [0] 5 4 2" xfId="7967"/>
    <cellStyle name="Comma [0] 5 5" xfId="7968"/>
    <cellStyle name="Comma [0] 5 6" xfId="7969"/>
    <cellStyle name="Comma [0] 6" xfId="470"/>
    <cellStyle name="Comma [0] 6 2" xfId="471"/>
    <cellStyle name="Comma [0] 6 2 2" xfId="472"/>
    <cellStyle name="Comma [0] 6 2 2 2" xfId="7970"/>
    <cellStyle name="Comma [0] 6 2 3" xfId="7971"/>
    <cellStyle name="Comma [0] 6 3" xfId="473"/>
    <cellStyle name="Comma [0] 6 3 2" xfId="7972"/>
    <cellStyle name="Comma [0] 6 4" xfId="7973"/>
    <cellStyle name="Comma [0] 7" xfId="474"/>
    <cellStyle name="Comma [0] 7 2" xfId="475"/>
    <cellStyle name="Comma [0] 7 2 2" xfId="476"/>
    <cellStyle name="Comma [0] 7 2 2 2" xfId="7974"/>
    <cellStyle name="Comma [0] 7 2 3" xfId="7975"/>
    <cellStyle name="Comma [0] 7 3" xfId="477"/>
    <cellStyle name="Comma [0] 7 3 2" xfId="7976"/>
    <cellStyle name="Comma [0] 7 4" xfId="7977"/>
    <cellStyle name="Comma [0] 8" xfId="478"/>
    <cellStyle name="Comma [0] 8 2" xfId="479"/>
    <cellStyle name="Comma [0] 8 2 2" xfId="480"/>
    <cellStyle name="Comma [0] 8 2 2 2" xfId="7978"/>
    <cellStyle name="Comma [0] 8 2 3" xfId="7979"/>
    <cellStyle name="Comma [0] 8 3" xfId="481"/>
    <cellStyle name="Comma [0] 8 3 2" xfId="7980"/>
    <cellStyle name="Comma [0] 8 4" xfId="7981"/>
    <cellStyle name="Comma [0] 9" xfId="482"/>
    <cellStyle name="Comma [0] 9 2" xfId="483"/>
    <cellStyle name="Comma [0] 9 2 2" xfId="484"/>
    <cellStyle name="Comma [0] 9 2 2 2" xfId="7982"/>
    <cellStyle name="Comma [0] 9 2 3" xfId="7983"/>
    <cellStyle name="Comma [0] 9 3" xfId="485"/>
    <cellStyle name="Comma [0] 9 3 2" xfId="7984"/>
    <cellStyle name="Comma [0] 9 4" xfId="7985"/>
    <cellStyle name="Comma [0]_Ark1" xfId="7986"/>
    <cellStyle name="Comma [00]" xfId="486"/>
    <cellStyle name="Comma 10" xfId="487"/>
    <cellStyle name="Comma 10 2" xfId="488"/>
    <cellStyle name="Comma 10 2 2" xfId="489"/>
    <cellStyle name="Comma 10 2 2 2" xfId="7987"/>
    <cellStyle name="Comma 10 2 3" xfId="7988"/>
    <cellStyle name="Comma 10 3" xfId="490"/>
    <cellStyle name="Comma 10 3 2" xfId="7989"/>
    <cellStyle name="Comma 10 4" xfId="7990"/>
    <cellStyle name="Comma 11" xfId="491"/>
    <cellStyle name="Comma 11 2" xfId="492"/>
    <cellStyle name="Comma 11 2 2" xfId="493"/>
    <cellStyle name="Comma 11 2 2 2" xfId="7991"/>
    <cellStyle name="Comma 11 2 3" xfId="7992"/>
    <cellStyle name="Comma 11 3" xfId="494"/>
    <cellStyle name="Comma 11 3 2" xfId="7993"/>
    <cellStyle name="Comma 11 4" xfId="7994"/>
    <cellStyle name="Comma 12" xfId="495"/>
    <cellStyle name="Comma 12 2" xfId="496"/>
    <cellStyle name="Comma 12 2 2" xfId="497"/>
    <cellStyle name="Comma 12 2 2 2" xfId="5889"/>
    <cellStyle name="Comma 12 2 3" xfId="5890"/>
    <cellStyle name="Comma 12 2 3 2" xfId="5891"/>
    <cellStyle name="Comma 12 2 4" xfId="5892"/>
    <cellStyle name="Comma 12 2 4 2" xfId="5893"/>
    <cellStyle name="Comma 12 2 5" xfId="5894"/>
    <cellStyle name="Comma 12 3" xfId="498"/>
    <cellStyle name="Comma 12 3 2" xfId="499"/>
    <cellStyle name="Comma 12 3 2 2" xfId="5895"/>
    <cellStyle name="Comma 12 3 3" xfId="5896"/>
    <cellStyle name="Comma 12 3 3 2" xfId="5897"/>
    <cellStyle name="Comma 12 3 4" xfId="5898"/>
    <cellStyle name="Comma 12 3 4 2" xfId="5899"/>
    <cellStyle name="Comma 12 3 5" xfId="5900"/>
    <cellStyle name="Comma 12 4" xfId="500"/>
    <cellStyle name="Comma 12 4 2" xfId="501"/>
    <cellStyle name="Comma 12 4 2 2" xfId="5901"/>
    <cellStyle name="Comma 12 4 3" xfId="5902"/>
    <cellStyle name="Comma 12 4 3 2" xfId="5903"/>
    <cellStyle name="Comma 12 4 4" xfId="5904"/>
    <cellStyle name="Comma 12 4 4 2" xfId="5905"/>
    <cellStyle name="Comma 12 4 5" xfId="5906"/>
    <cellStyle name="Comma 12 5" xfId="502"/>
    <cellStyle name="Comma 12 5 2" xfId="503"/>
    <cellStyle name="Comma 12 5 2 2" xfId="5907"/>
    <cellStyle name="Comma 12 5 3" xfId="5908"/>
    <cellStyle name="Comma 12 5 3 2" xfId="5909"/>
    <cellStyle name="Comma 12 5 4" xfId="5910"/>
    <cellStyle name="Comma 12 5 4 2" xfId="5911"/>
    <cellStyle name="Comma 12 5 5" xfId="5912"/>
    <cellStyle name="Comma 12 6" xfId="504"/>
    <cellStyle name="Comma 12 6 2" xfId="5913"/>
    <cellStyle name="Comma 12 7" xfId="505"/>
    <cellStyle name="Comma 12 7 2" xfId="5914"/>
    <cellStyle name="Comma 12 8" xfId="5915"/>
    <cellStyle name="Comma 12 8 2" xfId="5916"/>
    <cellStyle name="Comma 12 9" xfId="5917"/>
    <cellStyle name="Comma 12_Display" xfId="5918"/>
    <cellStyle name="Comma 13" xfId="506"/>
    <cellStyle name="Comma 13 2" xfId="507"/>
    <cellStyle name="Comma 13 2 2" xfId="508"/>
    <cellStyle name="Comma 13 2 2 2" xfId="5919"/>
    <cellStyle name="Comma 13 2 3" xfId="5920"/>
    <cellStyle name="Comma 13 2 3 2" xfId="5921"/>
    <cellStyle name="Comma 13 2 4" xfId="5922"/>
    <cellStyle name="Comma 13 2 4 2" xfId="5923"/>
    <cellStyle name="Comma 13 2 5" xfId="5924"/>
    <cellStyle name="Comma 13 3" xfId="509"/>
    <cellStyle name="Comma 13 3 2" xfId="510"/>
    <cellStyle name="Comma 13 3 2 2" xfId="5925"/>
    <cellStyle name="Comma 13 3 3" xfId="5926"/>
    <cellStyle name="Comma 13 3 3 2" xfId="5927"/>
    <cellStyle name="Comma 13 3 4" xfId="5928"/>
    <cellStyle name="Comma 13 3 4 2" xfId="5929"/>
    <cellStyle name="Comma 13 3 5" xfId="5930"/>
    <cellStyle name="Comma 13 4" xfId="511"/>
    <cellStyle name="Comma 13 4 2" xfId="512"/>
    <cellStyle name="Comma 13 4 2 2" xfId="5931"/>
    <cellStyle name="Comma 13 4 3" xfId="5932"/>
    <cellStyle name="Comma 13 4 3 2" xfId="5933"/>
    <cellStyle name="Comma 13 4 4" xfId="5934"/>
    <cellStyle name="Comma 13 4 4 2" xfId="5935"/>
    <cellStyle name="Comma 13 4 5" xfId="5936"/>
    <cellStyle name="Comma 13 5" xfId="513"/>
    <cellStyle name="Comma 13 5 2" xfId="514"/>
    <cellStyle name="Comma 13 5 2 2" xfId="5937"/>
    <cellStyle name="Comma 13 5 3" xfId="5938"/>
    <cellStyle name="Comma 13 5 3 2" xfId="5939"/>
    <cellStyle name="Comma 13 5 4" xfId="5940"/>
    <cellStyle name="Comma 13 5 4 2" xfId="5941"/>
    <cellStyle name="Comma 13 5 5" xfId="5942"/>
    <cellStyle name="Comma 13 6" xfId="515"/>
    <cellStyle name="Comma 13 6 2" xfId="5943"/>
    <cellStyle name="Comma 13 7" xfId="516"/>
    <cellStyle name="Comma 13 7 2" xfId="5944"/>
    <cellStyle name="Comma 13 8" xfId="5945"/>
    <cellStyle name="Comma 13 8 2" xfId="5946"/>
    <cellStyle name="Comma 13 9" xfId="5947"/>
    <cellStyle name="Comma 13_Display" xfId="5948"/>
    <cellStyle name="Comma 14" xfId="517"/>
    <cellStyle name="Comma 14 2" xfId="518"/>
    <cellStyle name="Comma 14 2 2" xfId="519"/>
    <cellStyle name="Comma 14 2 2 2" xfId="5949"/>
    <cellStyle name="Comma 14 2 3" xfId="5950"/>
    <cellStyle name="Comma 14 2 3 2" xfId="5951"/>
    <cellStyle name="Comma 14 2 4" xfId="5952"/>
    <cellStyle name="Comma 14 2 4 2" xfId="5953"/>
    <cellStyle name="Comma 14 2 5" xfId="5954"/>
    <cellStyle name="Comma 14 3" xfId="520"/>
    <cellStyle name="Comma 14 3 2" xfId="521"/>
    <cellStyle name="Comma 14 3 2 2" xfId="5955"/>
    <cellStyle name="Comma 14 3 3" xfId="5956"/>
    <cellStyle name="Comma 14 3 3 2" xfId="5957"/>
    <cellStyle name="Comma 14 3 4" xfId="5958"/>
    <cellStyle name="Comma 14 3 4 2" xfId="5959"/>
    <cellStyle name="Comma 14 3 5" xfId="5960"/>
    <cellStyle name="Comma 14 4" xfId="522"/>
    <cellStyle name="Comma 14 4 2" xfId="523"/>
    <cellStyle name="Comma 14 4 2 2" xfId="5961"/>
    <cellStyle name="Comma 14 4 3" xfId="5962"/>
    <cellStyle name="Comma 14 4 3 2" xfId="5963"/>
    <cellStyle name="Comma 14 4 4" xfId="5964"/>
    <cellStyle name="Comma 14 4 4 2" xfId="5965"/>
    <cellStyle name="Comma 14 4 5" xfId="5966"/>
    <cellStyle name="Comma 14 5" xfId="524"/>
    <cellStyle name="Comma 14 5 2" xfId="525"/>
    <cellStyle name="Comma 14 5 2 2" xfId="5967"/>
    <cellStyle name="Comma 14 5 3" xfId="5968"/>
    <cellStyle name="Comma 14 5 3 2" xfId="5969"/>
    <cellStyle name="Comma 14 5 4" xfId="5970"/>
    <cellStyle name="Comma 14 5 4 2" xfId="5971"/>
    <cellStyle name="Comma 14 5 5" xfId="5972"/>
    <cellStyle name="Comma 14 6" xfId="526"/>
    <cellStyle name="Comma 14 6 2" xfId="5973"/>
    <cellStyle name="Comma 14 7" xfId="527"/>
    <cellStyle name="Comma 14 7 2" xfId="5974"/>
    <cellStyle name="Comma 14 8" xfId="5975"/>
    <cellStyle name="Comma 14 8 2" xfId="5976"/>
    <cellStyle name="Comma 14 9" xfId="5977"/>
    <cellStyle name="Comma 14_Display" xfId="5978"/>
    <cellStyle name="Comma 15" xfId="528"/>
    <cellStyle name="Comma 15 2" xfId="529"/>
    <cellStyle name="Comma 15 2 2" xfId="530"/>
    <cellStyle name="Comma 15 2 2 2" xfId="5979"/>
    <cellStyle name="Comma 15 2 3" xfId="5980"/>
    <cellStyle name="Comma 15 2 3 2" xfId="5981"/>
    <cellStyle name="Comma 15 2 4" xfId="5982"/>
    <cellStyle name="Comma 15 2 4 2" xfId="5983"/>
    <cellStyle name="Comma 15 2 5" xfId="5984"/>
    <cellStyle name="Comma 15 3" xfId="531"/>
    <cellStyle name="Comma 15 3 2" xfId="532"/>
    <cellStyle name="Comma 15 3 2 2" xfId="5985"/>
    <cellStyle name="Comma 15 3 3" xfId="5986"/>
    <cellStyle name="Comma 15 3 3 2" xfId="5987"/>
    <cellStyle name="Comma 15 3 4" xfId="5988"/>
    <cellStyle name="Comma 15 3 4 2" xfId="5989"/>
    <cellStyle name="Comma 15 3 5" xfId="5990"/>
    <cellStyle name="Comma 15 4" xfId="533"/>
    <cellStyle name="Comma 15 4 2" xfId="534"/>
    <cellStyle name="Comma 15 4 2 2" xfId="5991"/>
    <cellStyle name="Comma 15 4 3" xfId="5992"/>
    <cellStyle name="Comma 15 4 3 2" xfId="5993"/>
    <cellStyle name="Comma 15 4 4" xfId="5994"/>
    <cellStyle name="Comma 15 4 4 2" xfId="5995"/>
    <cellStyle name="Comma 15 4 5" xfId="5996"/>
    <cellStyle name="Comma 15 5" xfId="535"/>
    <cellStyle name="Comma 15 5 2" xfId="536"/>
    <cellStyle name="Comma 15 5 2 2" xfId="5997"/>
    <cellStyle name="Comma 15 5 3" xfId="5998"/>
    <cellStyle name="Comma 15 5 3 2" xfId="5999"/>
    <cellStyle name="Comma 15 5 4" xfId="6000"/>
    <cellStyle name="Comma 15 5 4 2" xfId="6001"/>
    <cellStyle name="Comma 15 5 5" xfId="6002"/>
    <cellStyle name="Comma 15 6" xfId="537"/>
    <cellStyle name="Comma 15 6 2" xfId="6003"/>
    <cellStyle name="Comma 15 7" xfId="538"/>
    <cellStyle name="Comma 15 7 2" xfId="6004"/>
    <cellStyle name="Comma 15 8" xfId="6005"/>
    <cellStyle name="Comma 15 8 2" xfId="6006"/>
    <cellStyle name="Comma 15 9" xfId="6007"/>
    <cellStyle name="Comma 15_Display" xfId="6008"/>
    <cellStyle name="Comma 16" xfId="539"/>
    <cellStyle name="Comma 16 2" xfId="540"/>
    <cellStyle name="Comma 16 2 2" xfId="541"/>
    <cellStyle name="Comma 16 2 2 2" xfId="7995"/>
    <cellStyle name="Comma 16 2 3" xfId="7996"/>
    <cellStyle name="Comma 16 3" xfId="542"/>
    <cellStyle name="Comma 16 3 2" xfId="7997"/>
    <cellStyle name="Comma 16 4" xfId="7998"/>
    <cellStyle name="Comma 17" xfId="543"/>
    <cellStyle name="Comma 17 2" xfId="544"/>
    <cellStyle name="Comma 17 2 2" xfId="545"/>
    <cellStyle name="Comma 17 2 2 2" xfId="7999"/>
    <cellStyle name="Comma 17 2 3" xfId="8000"/>
    <cellStyle name="Comma 17 3" xfId="546"/>
    <cellStyle name="Comma 17 3 2" xfId="8001"/>
    <cellStyle name="Comma 17 4" xfId="8002"/>
    <cellStyle name="Comma 18" xfId="547"/>
    <cellStyle name="Comma 18 2" xfId="548"/>
    <cellStyle name="Comma 18 2 2" xfId="549"/>
    <cellStyle name="Comma 18 2 2 2" xfId="8003"/>
    <cellStyle name="Comma 18 2 3" xfId="8004"/>
    <cellStyle name="Comma 18 3" xfId="550"/>
    <cellStyle name="Comma 18 3 2" xfId="8005"/>
    <cellStyle name="Comma 18 4" xfId="8006"/>
    <cellStyle name="Comma 19" xfId="551"/>
    <cellStyle name="Comma 19 2" xfId="552"/>
    <cellStyle name="Comma 19 2 2" xfId="553"/>
    <cellStyle name="Comma 19 2 2 2" xfId="8007"/>
    <cellStyle name="Comma 19 2 3" xfId="8008"/>
    <cellStyle name="Comma 19 3" xfId="554"/>
    <cellStyle name="Comma 19 3 2" xfId="8009"/>
    <cellStyle name="Comma 19 4" xfId="8010"/>
    <cellStyle name="Comma 2" xfId="555"/>
    <cellStyle name="Comma 2 10" xfId="556"/>
    <cellStyle name="Comma 2 10 2" xfId="557"/>
    <cellStyle name="Comma 2 10 2 2" xfId="8011"/>
    <cellStyle name="Comma 2 10 3" xfId="8012"/>
    <cellStyle name="Comma 2 11" xfId="558"/>
    <cellStyle name="Comma 2 11 2" xfId="559"/>
    <cellStyle name="Comma 2 11_Note 7-8" xfId="8013"/>
    <cellStyle name="Comma 2 12" xfId="560"/>
    <cellStyle name="Comma 2 12 2" xfId="561"/>
    <cellStyle name="Comma 2 12_Note 7-8" xfId="8014"/>
    <cellStyle name="Comma 2 13" xfId="562"/>
    <cellStyle name="Comma 2 13 2" xfId="563"/>
    <cellStyle name="Comma 2 13 2 2" xfId="564"/>
    <cellStyle name="Comma 2 13 2 2 2" xfId="6009"/>
    <cellStyle name="Comma 2 13 2 2_Note 7-8" xfId="8016"/>
    <cellStyle name="Comma 2 13 2 3" xfId="6010"/>
    <cellStyle name="Comma 2 13 2 3 2" xfId="6011"/>
    <cellStyle name="Comma 2 13 2 4" xfId="6012"/>
    <cellStyle name="Comma 2 13 2 4 2" xfId="6013"/>
    <cellStyle name="Comma 2 13 2 5" xfId="6014"/>
    <cellStyle name="Comma 2 13 2_Note 7-8" xfId="8015"/>
    <cellStyle name="Comma 2 13 3" xfId="565"/>
    <cellStyle name="Comma 2 13 3 2" xfId="566"/>
    <cellStyle name="Comma 2 13 3 2 2" xfId="6015"/>
    <cellStyle name="Comma 2 13 3 2_Note 7-8" xfId="8018"/>
    <cellStyle name="Comma 2 13 3 3" xfId="6016"/>
    <cellStyle name="Comma 2 13 3 3 2" xfId="6017"/>
    <cellStyle name="Comma 2 13 3 4" xfId="6018"/>
    <cellStyle name="Comma 2 13 3 4 2" xfId="6019"/>
    <cellStyle name="Comma 2 13 3 5" xfId="6020"/>
    <cellStyle name="Comma 2 13 3_Note 7-8" xfId="8017"/>
    <cellStyle name="Comma 2 13 4" xfId="567"/>
    <cellStyle name="Comma 2 13 4 2" xfId="568"/>
    <cellStyle name="Comma 2 13 4 2 2" xfId="6021"/>
    <cellStyle name="Comma 2 13 4 2_Note 7-8" xfId="8020"/>
    <cellStyle name="Comma 2 13 4 3" xfId="6022"/>
    <cellStyle name="Comma 2 13 4 3 2" xfId="6023"/>
    <cellStyle name="Comma 2 13 4 4" xfId="6024"/>
    <cellStyle name="Comma 2 13 4 4 2" xfId="6025"/>
    <cellStyle name="Comma 2 13 4 5" xfId="6026"/>
    <cellStyle name="Comma 2 13 4_Note 7-8" xfId="8019"/>
    <cellStyle name="Comma 2 13 5" xfId="569"/>
    <cellStyle name="Comma 2 13 5 2" xfId="570"/>
    <cellStyle name="Comma 2 13 5 2 2" xfId="6027"/>
    <cellStyle name="Comma 2 13 5 2_Note 7-8" xfId="8022"/>
    <cellStyle name="Comma 2 13 5 3" xfId="6028"/>
    <cellStyle name="Comma 2 13 5 3 2" xfId="6029"/>
    <cellStyle name="Comma 2 13 5 4" xfId="6030"/>
    <cellStyle name="Comma 2 13 5 4 2" xfId="6031"/>
    <cellStyle name="Comma 2 13 5 5" xfId="6032"/>
    <cellStyle name="Comma 2 13 5_Note 7-8" xfId="8021"/>
    <cellStyle name="Comma 2 13 6" xfId="571"/>
    <cellStyle name="Comma 2 13 6 2" xfId="6033"/>
    <cellStyle name="Comma 2 13 7" xfId="572"/>
    <cellStyle name="Comma 2 13 7 2" xfId="6034"/>
    <cellStyle name="Comma 2 13 7_Ark1" xfId="7677"/>
    <cellStyle name="Comma 2 13 8" xfId="6035"/>
    <cellStyle name="Comma 2 13 8 2" xfId="6036"/>
    <cellStyle name="Comma 2 13 9" xfId="6037"/>
    <cellStyle name="Comma 2 13_Display" xfId="6038"/>
    <cellStyle name="Comma 2 14" xfId="573"/>
    <cellStyle name="Comma 2 14 2" xfId="574"/>
    <cellStyle name="Comma 2 14 2 2" xfId="575"/>
    <cellStyle name="Comma 2 14 2 2 2" xfId="6039"/>
    <cellStyle name="Comma 2 14 2 3" xfId="6040"/>
    <cellStyle name="Comma 2 14 2 3 2" xfId="6041"/>
    <cellStyle name="Comma 2 14 2 4" xfId="6042"/>
    <cellStyle name="Comma 2 14 2 4 2" xfId="6043"/>
    <cellStyle name="Comma 2 14 2 5" xfId="6044"/>
    <cellStyle name="Comma 2 14 3" xfId="576"/>
    <cellStyle name="Comma 2 14 3 2" xfId="577"/>
    <cellStyle name="Comma 2 14 3 2 2" xfId="6045"/>
    <cellStyle name="Comma 2 14 3 3" xfId="6046"/>
    <cellStyle name="Comma 2 14 3 3 2" xfId="6047"/>
    <cellStyle name="Comma 2 14 3 4" xfId="6048"/>
    <cellStyle name="Comma 2 14 3 4 2" xfId="6049"/>
    <cellStyle name="Comma 2 14 3 5" xfId="6050"/>
    <cellStyle name="Comma 2 14 4" xfId="578"/>
    <cellStyle name="Comma 2 14 4 2" xfId="579"/>
    <cellStyle name="Comma 2 14 4 2 2" xfId="6051"/>
    <cellStyle name="Comma 2 14 4 3" xfId="6052"/>
    <cellStyle name="Comma 2 14 4 3 2" xfId="6053"/>
    <cellStyle name="Comma 2 14 4 4" xfId="6054"/>
    <cellStyle name="Comma 2 14 4 4 2" xfId="6055"/>
    <cellStyle name="Comma 2 14 4 5" xfId="6056"/>
    <cellStyle name="Comma 2 14 5" xfId="580"/>
    <cellStyle name="Comma 2 14 5 2" xfId="581"/>
    <cellStyle name="Comma 2 14 5 2 2" xfId="6057"/>
    <cellStyle name="Comma 2 14 5 3" xfId="6058"/>
    <cellStyle name="Comma 2 14 5 3 2" xfId="6059"/>
    <cellStyle name="Comma 2 14 5 4" xfId="6060"/>
    <cellStyle name="Comma 2 14 5 4 2" xfId="6061"/>
    <cellStyle name="Comma 2 14 5 5" xfId="6062"/>
    <cellStyle name="Comma 2 14 6" xfId="582"/>
    <cellStyle name="Comma 2 14 6 2" xfId="6063"/>
    <cellStyle name="Comma 2 14 7" xfId="583"/>
    <cellStyle name="Comma 2 14 7 2" xfId="6064"/>
    <cellStyle name="Comma 2 14 7_Ark1" xfId="7678"/>
    <cellStyle name="Comma 2 14 8" xfId="6065"/>
    <cellStyle name="Comma 2 14 8 2" xfId="6066"/>
    <cellStyle name="Comma 2 14 9" xfId="6067"/>
    <cellStyle name="Comma 2 14_Display" xfId="6068"/>
    <cellStyle name="Comma 2 15" xfId="584"/>
    <cellStyle name="Comma 2 15 2" xfId="585"/>
    <cellStyle name="Comma 2 15 2 2" xfId="586"/>
    <cellStyle name="Comma 2 15 2 2 2" xfId="6069"/>
    <cellStyle name="Comma 2 15 2 3" xfId="6070"/>
    <cellStyle name="Comma 2 15 2 3 2" xfId="6071"/>
    <cellStyle name="Comma 2 15 2 4" xfId="6072"/>
    <cellStyle name="Comma 2 15 2 4 2" xfId="6073"/>
    <cellStyle name="Comma 2 15 2 5" xfId="6074"/>
    <cellStyle name="Comma 2 15 2_Note 7-8" xfId="8023"/>
    <cellStyle name="Comma 2 15 3" xfId="587"/>
    <cellStyle name="Comma 2 15 3 2" xfId="588"/>
    <cellStyle name="Comma 2 15 3 2 2" xfId="6075"/>
    <cellStyle name="Comma 2 15 3 3" xfId="6076"/>
    <cellStyle name="Comma 2 15 3 3 2" xfId="6077"/>
    <cellStyle name="Comma 2 15 3 4" xfId="6078"/>
    <cellStyle name="Comma 2 15 3 4 2" xfId="6079"/>
    <cellStyle name="Comma 2 15 3 5" xfId="6080"/>
    <cellStyle name="Comma 2 15 4" xfId="589"/>
    <cellStyle name="Comma 2 15 4 2" xfId="590"/>
    <cellStyle name="Comma 2 15 4 2 2" xfId="6081"/>
    <cellStyle name="Comma 2 15 4 3" xfId="6082"/>
    <cellStyle name="Comma 2 15 4 3 2" xfId="6083"/>
    <cellStyle name="Comma 2 15 4 4" xfId="6084"/>
    <cellStyle name="Comma 2 15 4 4 2" xfId="6085"/>
    <cellStyle name="Comma 2 15 4 5" xfId="6086"/>
    <cellStyle name="Comma 2 15 5" xfId="591"/>
    <cellStyle name="Comma 2 15 5 2" xfId="592"/>
    <cellStyle name="Comma 2 15 5 2 2" xfId="6087"/>
    <cellStyle name="Comma 2 15 5 3" xfId="6088"/>
    <cellStyle name="Comma 2 15 5 3 2" xfId="6089"/>
    <cellStyle name="Comma 2 15 5 4" xfId="6090"/>
    <cellStyle name="Comma 2 15 5 4 2" xfId="6091"/>
    <cellStyle name="Comma 2 15 5 5" xfId="6092"/>
    <cellStyle name="Comma 2 15 6" xfId="593"/>
    <cellStyle name="Comma 2 15 6 2" xfId="6093"/>
    <cellStyle name="Comma 2 15 7" xfId="594"/>
    <cellStyle name="Comma 2 15 7 2" xfId="6094"/>
    <cellStyle name="Comma 2 15 7_Ark1" xfId="7679"/>
    <cellStyle name="Comma 2 15 8" xfId="6095"/>
    <cellStyle name="Comma 2 15 8 2" xfId="6096"/>
    <cellStyle name="Comma 2 15 9" xfId="6097"/>
    <cellStyle name="Comma 2 15_Display" xfId="6098"/>
    <cellStyle name="Comma 2 16" xfId="595"/>
    <cellStyle name="Comma 2 16 2" xfId="596"/>
    <cellStyle name="Comma 2 16 2 2" xfId="597"/>
    <cellStyle name="Comma 2 16 2 2 2" xfId="6099"/>
    <cellStyle name="Comma 2 16 2 3" xfId="6100"/>
    <cellStyle name="Comma 2 16 2 3 2" xfId="6101"/>
    <cellStyle name="Comma 2 16 2 4" xfId="6102"/>
    <cellStyle name="Comma 2 16 2 4 2" xfId="6103"/>
    <cellStyle name="Comma 2 16 2 5" xfId="6104"/>
    <cellStyle name="Comma 2 16 2_Note 7-8" xfId="8024"/>
    <cellStyle name="Comma 2 16 3" xfId="598"/>
    <cellStyle name="Comma 2 16 3 2" xfId="599"/>
    <cellStyle name="Comma 2 16 3 2 2" xfId="6105"/>
    <cellStyle name="Comma 2 16 3 3" xfId="6106"/>
    <cellStyle name="Comma 2 16 3 3 2" xfId="6107"/>
    <cellStyle name="Comma 2 16 3 4" xfId="6108"/>
    <cellStyle name="Comma 2 16 3 4 2" xfId="6109"/>
    <cellStyle name="Comma 2 16 3 5" xfId="6110"/>
    <cellStyle name="Comma 2 16 4" xfId="600"/>
    <cellStyle name="Comma 2 16 4 2" xfId="601"/>
    <cellStyle name="Comma 2 16 4 2 2" xfId="6111"/>
    <cellStyle name="Comma 2 16 4 3" xfId="6112"/>
    <cellStyle name="Comma 2 16 4 3 2" xfId="6113"/>
    <cellStyle name="Comma 2 16 4 4" xfId="6114"/>
    <cellStyle name="Comma 2 16 4 4 2" xfId="6115"/>
    <cellStyle name="Comma 2 16 4 5" xfId="6116"/>
    <cellStyle name="Comma 2 16 5" xfId="602"/>
    <cellStyle name="Comma 2 16 5 2" xfId="603"/>
    <cellStyle name="Comma 2 16 5 2 2" xfId="6117"/>
    <cellStyle name="Comma 2 16 5 3" xfId="6118"/>
    <cellStyle name="Comma 2 16 5 3 2" xfId="6119"/>
    <cellStyle name="Comma 2 16 5 4" xfId="6120"/>
    <cellStyle name="Comma 2 16 5 4 2" xfId="6121"/>
    <cellStyle name="Comma 2 16 5 5" xfId="6122"/>
    <cellStyle name="Comma 2 16 6" xfId="604"/>
    <cellStyle name="Comma 2 16 6 2" xfId="6123"/>
    <cellStyle name="Comma 2 16 7" xfId="605"/>
    <cellStyle name="Comma 2 16 7 2" xfId="6124"/>
    <cellStyle name="Comma 2 16 8" xfId="6125"/>
    <cellStyle name="Comma 2 16 8 2" xfId="6126"/>
    <cellStyle name="Comma 2 16 9" xfId="6127"/>
    <cellStyle name="Comma 2 16_Display" xfId="6128"/>
    <cellStyle name="Comma 2 17" xfId="606"/>
    <cellStyle name="Comma 2 17 2" xfId="607"/>
    <cellStyle name="Comma 2 17 2 2" xfId="608"/>
    <cellStyle name="Comma 2 17 2 2 2" xfId="6129"/>
    <cellStyle name="Comma 2 17 2 3" xfId="6130"/>
    <cellStyle name="Comma 2 17 2 3 2" xfId="6131"/>
    <cellStyle name="Comma 2 17 2 4" xfId="6132"/>
    <cellStyle name="Comma 2 17 2 4 2" xfId="6133"/>
    <cellStyle name="Comma 2 17 2 5" xfId="6134"/>
    <cellStyle name="Comma 2 17 3" xfId="609"/>
    <cellStyle name="Comma 2 17 3 2" xfId="610"/>
    <cellStyle name="Comma 2 17 3 2 2" xfId="6135"/>
    <cellStyle name="Comma 2 17 3 3" xfId="6136"/>
    <cellStyle name="Comma 2 17 3 3 2" xfId="6137"/>
    <cellStyle name="Comma 2 17 3 4" xfId="6138"/>
    <cellStyle name="Comma 2 17 3 4 2" xfId="6139"/>
    <cellStyle name="Comma 2 17 3 5" xfId="6140"/>
    <cellStyle name="Comma 2 17 4" xfId="611"/>
    <cellStyle name="Comma 2 17 4 2" xfId="612"/>
    <cellStyle name="Comma 2 17 4 2 2" xfId="6141"/>
    <cellStyle name="Comma 2 17 4 3" xfId="6142"/>
    <cellStyle name="Comma 2 17 4 3 2" xfId="6143"/>
    <cellStyle name="Comma 2 17 4 4" xfId="6144"/>
    <cellStyle name="Comma 2 17 4 4 2" xfId="6145"/>
    <cellStyle name="Comma 2 17 4 5" xfId="6146"/>
    <cellStyle name="Comma 2 17 5" xfId="613"/>
    <cellStyle name="Comma 2 17 5 2" xfId="614"/>
    <cellStyle name="Comma 2 17 5 2 2" xfId="6147"/>
    <cellStyle name="Comma 2 17 5 3" xfId="6148"/>
    <cellStyle name="Comma 2 17 5 3 2" xfId="6149"/>
    <cellStyle name="Comma 2 17 5 4" xfId="6150"/>
    <cellStyle name="Comma 2 17 5 4 2" xfId="6151"/>
    <cellStyle name="Comma 2 17 5 5" xfId="6152"/>
    <cellStyle name="Comma 2 17 6" xfId="615"/>
    <cellStyle name="Comma 2 17 6 2" xfId="6153"/>
    <cellStyle name="Comma 2 17 7" xfId="6154"/>
    <cellStyle name="Comma 2 17 7 2" xfId="6155"/>
    <cellStyle name="Comma 2 17 8" xfId="6156"/>
    <cellStyle name="Comma 2 17 8 2" xfId="6157"/>
    <cellStyle name="Comma 2 17 9" xfId="6158"/>
    <cellStyle name="Comma 2 17_Display" xfId="6159"/>
    <cellStyle name="Comma 2 18" xfId="616"/>
    <cellStyle name="Comma 2 18 2" xfId="617"/>
    <cellStyle name="Comma 2 18 2 2" xfId="618"/>
    <cellStyle name="Comma 2 18 2 2 2" xfId="6160"/>
    <cellStyle name="Comma 2 18 2 3" xfId="6161"/>
    <cellStyle name="Comma 2 18 2 3 2" xfId="6162"/>
    <cellStyle name="Comma 2 18 2 4" xfId="6163"/>
    <cellStyle name="Comma 2 18 2 4 2" xfId="6164"/>
    <cellStyle name="Comma 2 18 2 5" xfId="6165"/>
    <cellStyle name="Comma 2 18 3" xfId="619"/>
    <cellStyle name="Comma 2 18 3 2" xfId="620"/>
    <cellStyle name="Comma 2 18 3 2 2" xfId="6166"/>
    <cellStyle name="Comma 2 18 3 3" xfId="6167"/>
    <cellStyle name="Comma 2 18 3 3 2" xfId="6168"/>
    <cellStyle name="Comma 2 18 3 4" xfId="6169"/>
    <cellStyle name="Comma 2 18 3 4 2" xfId="6170"/>
    <cellStyle name="Comma 2 18 3 5" xfId="6171"/>
    <cellStyle name="Comma 2 18 4" xfId="621"/>
    <cellStyle name="Comma 2 18 4 2" xfId="622"/>
    <cellStyle name="Comma 2 18 4 2 2" xfId="6172"/>
    <cellStyle name="Comma 2 18 4 3" xfId="6173"/>
    <cellStyle name="Comma 2 18 4 3 2" xfId="6174"/>
    <cellStyle name="Comma 2 18 4 4" xfId="6175"/>
    <cellStyle name="Comma 2 18 4 4 2" xfId="6176"/>
    <cellStyle name="Comma 2 18 4 5" xfId="6177"/>
    <cellStyle name="Comma 2 18 5" xfId="623"/>
    <cellStyle name="Comma 2 18 5 2" xfId="624"/>
    <cellStyle name="Comma 2 18 5 2 2" xfId="6178"/>
    <cellStyle name="Comma 2 18 5 3" xfId="6179"/>
    <cellStyle name="Comma 2 18 5 3 2" xfId="6180"/>
    <cellStyle name="Comma 2 18 5 4" xfId="6181"/>
    <cellStyle name="Comma 2 18 5 4 2" xfId="6182"/>
    <cellStyle name="Comma 2 18 5 5" xfId="6183"/>
    <cellStyle name="Comma 2 18 6" xfId="625"/>
    <cellStyle name="Comma 2 18 6 2" xfId="6184"/>
    <cellStyle name="Comma 2 18 7" xfId="6185"/>
    <cellStyle name="Comma 2 18 7 2" xfId="6186"/>
    <cellStyle name="Comma 2 18 8" xfId="6187"/>
    <cellStyle name="Comma 2 18 8 2" xfId="6188"/>
    <cellStyle name="Comma 2 18 9" xfId="6189"/>
    <cellStyle name="Comma 2 18_Display" xfId="6190"/>
    <cellStyle name="Comma 2 19" xfId="626"/>
    <cellStyle name="Comma 2 19 2" xfId="627"/>
    <cellStyle name="Comma 2 19 3" xfId="628"/>
    <cellStyle name="Comma 2 19_Ark1" xfId="7680"/>
    <cellStyle name="Comma 2 2" xfId="629"/>
    <cellStyle name="Comma 2 2 10" xfId="630"/>
    <cellStyle name="Comma 2 2 10 2" xfId="631"/>
    <cellStyle name="Comma 2 2 10 2 2" xfId="632"/>
    <cellStyle name="Comma 2 2 10 2 2 2" xfId="6191"/>
    <cellStyle name="Comma 2 2 10 2 2_Note 7-8" xfId="8026"/>
    <cellStyle name="Comma 2 2 10 2 3" xfId="633"/>
    <cellStyle name="Comma 2 2 10 2 3 2" xfId="6192"/>
    <cellStyle name="Comma 2 2 10 2 3_Ark1" xfId="7682"/>
    <cellStyle name="Comma 2 2 10 2 4" xfId="6193"/>
    <cellStyle name="Comma 2 2 10 2 4 2" xfId="6194"/>
    <cellStyle name="Comma 2 2 10 2 5" xfId="6195"/>
    <cellStyle name="Comma 2 2 10 2_Note 7-8" xfId="8025"/>
    <cellStyle name="Comma 2 2 10 3" xfId="634"/>
    <cellStyle name="Comma 2 2 10 3 2" xfId="635"/>
    <cellStyle name="Comma 2 2 10 3 2 2" xfId="6196"/>
    <cellStyle name="Comma 2 2 10 3 3" xfId="6197"/>
    <cellStyle name="Comma 2 2 10 3 3 2" xfId="6198"/>
    <cellStyle name="Comma 2 2 10 3 4" xfId="6199"/>
    <cellStyle name="Comma 2 2 10 3 4 2" xfId="6200"/>
    <cellStyle name="Comma 2 2 10 3 5" xfId="6201"/>
    <cellStyle name="Comma 2 2 10 3_Note 7-8" xfId="8027"/>
    <cellStyle name="Comma 2 2 10 4" xfId="636"/>
    <cellStyle name="Comma 2 2 10 4 2" xfId="637"/>
    <cellStyle name="Comma 2 2 10 4 2 2" xfId="6202"/>
    <cellStyle name="Comma 2 2 10 4 3" xfId="6203"/>
    <cellStyle name="Comma 2 2 10 4 3 2" xfId="6204"/>
    <cellStyle name="Comma 2 2 10 4 4" xfId="6205"/>
    <cellStyle name="Comma 2 2 10 4 4 2" xfId="6206"/>
    <cellStyle name="Comma 2 2 10 4 5" xfId="6207"/>
    <cellStyle name="Comma 2 2 10 5" xfId="638"/>
    <cellStyle name="Comma 2 2 10 5 2" xfId="639"/>
    <cellStyle name="Comma 2 2 10 5 2 2" xfId="6208"/>
    <cellStyle name="Comma 2 2 10 5 3" xfId="6209"/>
    <cellStyle name="Comma 2 2 10 5 3 2" xfId="6210"/>
    <cellStyle name="Comma 2 2 10 5 4" xfId="6211"/>
    <cellStyle name="Comma 2 2 10 5 4 2" xfId="6212"/>
    <cellStyle name="Comma 2 2 10 5 5" xfId="6213"/>
    <cellStyle name="Comma 2 2 10 6" xfId="640"/>
    <cellStyle name="Comma 2 2 10 6 2" xfId="6214"/>
    <cellStyle name="Comma 2 2 10 7" xfId="641"/>
    <cellStyle name="Comma 2 2 10 7 2" xfId="6215"/>
    <cellStyle name="Comma 2 2 10 7_Ark1" xfId="7683"/>
    <cellStyle name="Comma 2 2 10 8" xfId="6216"/>
    <cellStyle name="Comma 2 2 10 8 2" xfId="6217"/>
    <cellStyle name="Comma 2 2 10 9" xfId="6218"/>
    <cellStyle name="Comma 2 2 10_Ark1" xfId="8028"/>
    <cellStyle name="Comma 2 2 11" xfId="642"/>
    <cellStyle name="Comma 2 2 11 2" xfId="643"/>
    <cellStyle name="Comma 2 2 11 2 2" xfId="644"/>
    <cellStyle name="Comma 2 2 11 2 2 2" xfId="6219"/>
    <cellStyle name="Comma 2 2 11 2 2_Note 7-8" xfId="8030"/>
    <cellStyle name="Comma 2 2 11 2 3" xfId="645"/>
    <cellStyle name="Comma 2 2 11 2 3 2" xfId="6220"/>
    <cellStyle name="Comma 2 2 11 2 3_Ark1" xfId="7684"/>
    <cellStyle name="Comma 2 2 11 2 4" xfId="6221"/>
    <cellStyle name="Comma 2 2 11 2 4 2" xfId="6222"/>
    <cellStyle name="Comma 2 2 11 2 5" xfId="6223"/>
    <cellStyle name="Comma 2 2 11 2_Note 7-8" xfId="8029"/>
    <cellStyle name="Comma 2 2 11 3" xfId="646"/>
    <cellStyle name="Comma 2 2 11 3 2" xfId="647"/>
    <cellStyle name="Comma 2 2 11 3 2 2" xfId="6224"/>
    <cellStyle name="Comma 2 2 11 3 3" xfId="6225"/>
    <cellStyle name="Comma 2 2 11 3 3 2" xfId="6226"/>
    <cellStyle name="Comma 2 2 11 3 4" xfId="6227"/>
    <cellStyle name="Comma 2 2 11 3 4 2" xfId="6228"/>
    <cellStyle name="Comma 2 2 11 3 5" xfId="6229"/>
    <cellStyle name="Comma 2 2 11 3_Note 7-8" xfId="8031"/>
    <cellStyle name="Comma 2 2 11 4" xfId="648"/>
    <cellStyle name="Comma 2 2 11 4 2" xfId="649"/>
    <cellStyle name="Comma 2 2 11 4 2 2" xfId="6230"/>
    <cellStyle name="Comma 2 2 11 4 3" xfId="6231"/>
    <cellStyle name="Comma 2 2 11 4 3 2" xfId="6232"/>
    <cellStyle name="Comma 2 2 11 4 4" xfId="6233"/>
    <cellStyle name="Comma 2 2 11 4 4 2" xfId="6234"/>
    <cellStyle name="Comma 2 2 11 4 5" xfId="6235"/>
    <cellStyle name="Comma 2 2 11 5" xfId="650"/>
    <cellStyle name="Comma 2 2 11 5 2" xfId="651"/>
    <cellStyle name="Comma 2 2 11 5 2 2" xfId="6236"/>
    <cellStyle name="Comma 2 2 11 5 3" xfId="6237"/>
    <cellStyle name="Comma 2 2 11 5 3 2" xfId="6238"/>
    <cellStyle name="Comma 2 2 11 5 4" xfId="6239"/>
    <cellStyle name="Comma 2 2 11 5 4 2" xfId="6240"/>
    <cellStyle name="Comma 2 2 11 5 5" xfId="6241"/>
    <cellStyle name="Comma 2 2 11 6" xfId="652"/>
    <cellStyle name="Comma 2 2 11 6 2" xfId="6242"/>
    <cellStyle name="Comma 2 2 11 7" xfId="653"/>
    <cellStyle name="Comma 2 2 11 7 2" xfId="6243"/>
    <cellStyle name="Comma 2 2 11 7_Ark1" xfId="7685"/>
    <cellStyle name="Comma 2 2 11 8" xfId="6244"/>
    <cellStyle name="Comma 2 2 11 8 2" xfId="6245"/>
    <cellStyle name="Comma 2 2 11 9" xfId="6246"/>
    <cellStyle name="Comma 2 2 11_Ark1" xfId="8032"/>
    <cellStyle name="Comma 2 2 12" xfId="654"/>
    <cellStyle name="Comma 2 2 12 2" xfId="655"/>
    <cellStyle name="Comma 2 2 12 3" xfId="8033"/>
    <cellStyle name="Comma 2 2 12 4" xfId="8034"/>
    <cellStyle name="Comma 2 2 12 4 2" xfId="8035"/>
    <cellStyle name="Comma 2 2 12 4 2 2" xfId="8036"/>
    <cellStyle name="Comma 2 2 12 5" xfId="8037"/>
    <cellStyle name="Comma 2 2 12 6" xfId="8038"/>
    <cellStyle name="Comma 2 2 12_Display" xfId="8039"/>
    <cellStyle name="Comma 2 2 13" xfId="656"/>
    <cellStyle name="Comma 2 2 13 2" xfId="657"/>
    <cellStyle name="Comma 2 2 13_Display" xfId="8040"/>
    <cellStyle name="Comma 2 2 14" xfId="658"/>
    <cellStyle name="Comma 2 2 14 2" xfId="659"/>
    <cellStyle name="Comma 2 2 14 3" xfId="8041"/>
    <cellStyle name="Comma 2 2 14_Display" xfId="8042"/>
    <cellStyle name="Comma 2 2 15" xfId="660"/>
    <cellStyle name="Comma 2 2 15 2" xfId="8043"/>
    <cellStyle name="Comma 2 2 15 3" xfId="8044"/>
    <cellStyle name="Comma 2 2 16" xfId="661"/>
    <cellStyle name="Comma 2 2 17" xfId="662"/>
    <cellStyle name="Comma 2 2 18" xfId="663"/>
    <cellStyle name="Comma 2 2 18 2" xfId="664"/>
    <cellStyle name="Comma 2 2 18 2 2" xfId="6247"/>
    <cellStyle name="Comma 2 2 18 3" xfId="665"/>
    <cellStyle name="Comma 2 2 18 3 2" xfId="6248"/>
    <cellStyle name="Comma 2 2 18 4" xfId="6249"/>
    <cellStyle name="Comma 2 2 18 4 2" xfId="6250"/>
    <cellStyle name="Comma 2 2 18 5" xfId="6251"/>
    <cellStyle name="Comma 2 2 18_Ark1" xfId="7686"/>
    <cellStyle name="Comma 2 2 19" xfId="666"/>
    <cellStyle name="Comma 2 2 19 2" xfId="667"/>
    <cellStyle name="Comma 2 2 19 2 2" xfId="6252"/>
    <cellStyle name="Comma 2 2 19 3" xfId="6253"/>
    <cellStyle name="Comma 2 2 19 3 2" xfId="6254"/>
    <cellStyle name="Comma 2 2 19 4" xfId="6255"/>
    <cellStyle name="Comma 2 2 19 4 2" xfId="6256"/>
    <cellStyle name="Comma 2 2 19 5" xfId="6257"/>
    <cellStyle name="Comma 2 2 2" xfId="668"/>
    <cellStyle name="Comma 2 2 2 10" xfId="669"/>
    <cellStyle name="Comma 2 2 2 10 2" xfId="8045"/>
    <cellStyle name="Comma 2 2 2 10 2 2" xfId="8046"/>
    <cellStyle name="Comma 2 2 2 11" xfId="670"/>
    <cellStyle name="Comma 2 2 2 11 2" xfId="671"/>
    <cellStyle name="Comma 2 2 2 11 3" xfId="672"/>
    <cellStyle name="Comma 2 2 2 11_Ark1" xfId="7688"/>
    <cellStyle name="Comma 2 2 2 12" xfId="673"/>
    <cellStyle name="Comma 2 2 2 13" xfId="674"/>
    <cellStyle name="Comma 2 2 2 14" xfId="675"/>
    <cellStyle name="Comma 2 2 2 15" xfId="676"/>
    <cellStyle name="Comma 2 2 2 15 2" xfId="6258"/>
    <cellStyle name="Comma 2 2 2 16" xfId="6259"/>
    <cellStyle name="Comma 2 2 2 16 2" xfId="6260"/>
    <cellStyle name="Comma 2 2 2 17" xfId="6261"/>
    <cellStyle name="Comma 2 2 2 17 2" xfId="6262"/>
    <cellStyle name="Comma 2 2 2 18" xfId="6263"/>
    <cellStyle name="Comma 2 2 2 2" xfId="677"/>
    <cellStyle name="Comma 2 2 2 2 10" xfId="678"/>
    <cellStyle name="Comma 2 2 2 2 10 2" xfId="8047"/>
    <cellStyle name="Comma 2 2 2 2 10 3" xfId="8048"/>
    <cellStyle name="Comma 2 2 2 2 11" xfId="679"/>
    <cellStyle name="Comma 2 2 2 2 11 2" xfId="680"/>
    <cellStyle name="Comma 2 2 2 2 11 3" xfId="681"/>
    <cellStyle name="Comma 2 2 2 2 11_Ark1" xfId="7690"/>
    <cellStyle name="Comma 2 2 2 2 12" xfId="682"/>
    <cellStyle name="Comma 2 2 2 2 13" xfId="683"/>
    <cellStyle name="Comma 2 2 2 2 14" xfId="684"/>
    <cellStyle name="Comma 2 2 2 2 15" xfId="685"/>
    <cellStyle name="Comma 2 2 2 2 2" xfId="686"/>
    <cellStyle name="Comma 2 2 2 2 2 10" xfId="687"/>
    <cellStyle name="Comma 2 2 2 2 2 11" xfId="688"/>
    <cellStyle name="Comma 2 2 2 2 2 12" xfId="689"/>
    <cellStyle name="Comma 2 2 2 2 2 13" xfId="690"/>
    <cellStyle name="Comma 2 2 2 2 2 2" xfId="691"/>
    <cellStyle name="Comma 2 2 2 2 2 2 2" xfId="692"/>
    <cellStyle name="Comma 2 2 2 2 2 2 2 2" xfId="693"/>
    <cellStyle name="Comma 2 2 2 2 2 2 2 2 2" xfId="694"/>
    <cellStyle name="Comma 2 2 2 2 2 2 2 2 2 2" xfId="8050"/>
    <cellStyle name="Comma 2 2 2 2 2 2 2 2 2 2 2" xfId="8051"/>
    <cellStyle name="Comma 2 2 2 2 2 2 2 2 2 2 2 2" xfId="8052"/>
    <cellStyle name="Comma 2 2 2 2 2 2 2 2 2_Note 7-8" xfId="8049"/>
    <cellStyle name="Comma 2 2 2 2 2 2 2 2 3" xfId="8053"/>
    <cellStyle name="Comma 2 2 2 2 2 2 2 2 4" xfId="8054"/>
    <cellStyle name="Comma 2 2 2 2 2 2 2 2_Display" xfId="8055"/>
    <cellStyle name="Comma 2 2 2 2 2 2 2 3" xfId="695"/>
    <cellStyle name="Comma 2 2 2 2 2 2 2 3 2" xfId="696"/>
    <cellStyle name="Comma 2 2 2 2 2 2 2 4" xfId="6264"/>
    <cellStyle name="Comma 2 2 2 2 2 2 2 4 2" xfId="6265"/>
    <cellStyle name="Comma 2 2 2 2 2 2 2 4 2 2" xfId="8057"/>
    <cellStyle name="Comma 2 2 2 2 2 2 2 4 2_Note 7-8" xfId="8056"/>
    <cellStyle name="Comma 2 2 2 2 2 2 2 5" xfId="6266"/>
    <cellStyle name="Comma 2 2 2 2 2 2 2 5 2" xfId="8058"/>
    <cellStyle name="Comma 2 2 2 2 2 2 2 5 2 2" xfId="8059"/>
    <cellStyle name="Comma 2 2 2 2 2 2 2 6" xfId="8060"/>
    <cellStyle name="Comma 2 2 2 2 2 2 2 7" xfId="8061"/>
    <cellStyle name="Comma 2 2 2 2 2 2 2_Ark1" xfId="7693"/>
    <cellStyle name="Comma 2 2 2 2 2 2 3" xfId="697"/>
    <cellStyle name="Comma 2 2 2 2 2 2 3 2" xfId="698"/>
    <cellStyle name="Comma 2 2 2 2 2 2 3 2 2" xfId="6267"/>
    <cellStyle name="Comma 2 2 2 2 2 2 3 3" xfId="699"/>
    <cellStyle name="Comma 2 2 2 2 2 2 3 3 2" xfId="6268"/>
    <cellStyle name="Comma 2 2 2 2 2 2 3 4" xfId="6269"/>
    <cellStyle name="Comma 2 2 2 2 2 2 3 4 2" xfId="6270"/>
    <cellStyle name="Comma 2 2 2 2 2 2 3 5" xfId="6271"/>
    <cellStyle name="Comma 2 2 2 2 2 2 4" xfId="700"/>
    <cellStyle name="Comma 2 2 2 2 2 2 4 2" xfId="701"/>
    <cellStyle name="Comma 2 2 2 2 2 2 4 2 2" xfId="6272"/>
    <cellStyle name="Comma 2 2 2 2 2 2 4 2_Note 7-8" xfId="8063"/>
    <cellStyle name="Comma 2 2 2 2 2 2 4 3" xfId="702"/>
    <cellStyle name="Comma 2 2 2 2 2 2 4 3 2" xfId="6273"/>
    <cellStyle name="Comma 2 2 2 2 2 2 4 3_Ark1" xfId="7694"/>
    <cellStyle name="Comma 2 2 2 2 2 2 4 4" xfId="6274"/>
    <cellStyle name="Comma 2 2 2 2 2 2 4 4 2" xfId="6275"/>
    <cellStyle name="Comma 2 2 2 2 2 2 4 5" xfId="6276"/>
    <cellStyle name="Comma 2 2 2 2 2 2 4_Note 7-8" xfId="8062"/>
    <cellStyle name="Comma 2 2 2 2 2 2 5" xfId="703"/>
    <cellStyle name="Comma 2 2 2 2 2 2 5 2" xfId="704"/>
    <cellStyle name="Comma 2 2 2 2 2 2 5 2 2" xfId="6277"/>
    <cellStyle name="Comma 2 2 2 2 2 2 5 2_Note 7-8" xfId="8065"/>
    <cellStyle name="Comma 2 2 2 2 2 2 5 3" xfId="6278"/>
    <cellStyle name="Comma 2 2 2 2 2 2 5 3 2" xfId="6279"/>
    <cellStyle name="Comma 2 2 2 2 2 2 5 4" xfId="6280"/>
    <cellStyle name="Comma 2 2 2 2 2 2 5 4 2" xfId="6281"/>
    <cellStyle name="Comma 2 2 2 2 2 2 5 5" xfId="6282"/>
    <cellStyle name="Comma 2 2 2 2 2 2 5_Note 7-8" xfId="8064"/>
    <cellStyle name="Comma 2 2 2 2 2 2 6" xfId="705"/>
    <cellStyle name="Comma 2 2 2 2 2 2 6 2" xfId="706"/>
    <cellStyle name="Comma 2 2 2 2 2 2 6 2 2" xfId="6283"/>
    <cellStyle name="Comma 2 2 2 2 2 2 6 2_Note 7-8" xfId="8067"/>
    <cellStyle name="Comma 2 2 2 2 2 2 6 3" xfId="6284"/>
    <cellStyle name="Comma 2 2 2 2 2 2 6 3 2" xfId="6285"/>
    <cellStyle name="Comma 2 2 2 2 2 2 6 4" xfId="6286"/>
    <cellStyle name="Comma 2 2 2 2 2 2 6 4 2" xfId="6287"/>
    <cellStyle name="Comma 2 2 2 2 2 2 6 5" xfId="6288"/>
    <cellStyle name="Comma 2 2 2 2 2 2 6_Note 7-8" xfId="8066"/>
    <cellStyle name="Comma 2 2 2 2 2 2 7" xfId="707"/>
    <cellStyle name="Comma 2 2 2 2 2 2 8" xfId="708"/>
    <cellStyle name="Comma 2 2 2 2 2 2_Ark1" xfId="7692"/>
    <cellStyle name="Comma 2 2 2 2 2 3" xfId="709"/>
    <cellStyle name="Comma 2 2 2 2 2 3 2" xfId="710"/>
    <cellStyle name="Comma 2 2 2 2 2 3 2 2" xfId="711"/>
    <cellStyle name="Comma 2 2 2 2 2 3 2 2 2" xfId="6289"/>
    <cellStyle name="Comma 2 2 2 2 2 3 2 3" xfId="6290"/>
    <cellStyle name="Comma 2 2 2 2 2 3 2 3 2" xfId="6291"/>
    <cellStyle name="Comma 2 2 2 2 2 3 2 4" xfId="6292"/>
    <cellStyle name="Comma 2 2 2 2 2 3 2 4 2" xfId="6293"/>
    <cellStyle name="Comma 2 2 2 2 2 3 2 5" xfId="6294"/>
    <cellStyle name="Comma 2 2 2 2 2 3 3" xfId="712"/>
    <cellStyle name="Comma 2 2 2 2 2 3 3 2" xfId="713"/>
    <cellStyle name="Comma 2 2 2 2 2 3 3 2 2" xfId="6295"/>
    <cellStyle name="Comma 2 2 2 2 2 3 3 3" xfId="6296"/>
    <cellStyle name="Comma 2 2 2 2 2 3 3 3 2" xfId="6297"/>
    <cellStyle name="Comma 2 2 2 2 2 3 3 4" xfId="6298"/>
    <cellStyle name="Comma 2 2 2 2 2 3 3 4 2" xfId="6299"/>
    <cellStyle name="Comma 2 2 2 2 2 3 3 5" xfId="6300"/>
    <cellStyle name="Comma 2 2 2 2 2 3 4" xfId="714"/>
    <cellStyle name="Comma 2 2 2 2 2 3 4 2" xfId="715"/>
    <cellStyle name="Comma 2 2 2 2 2 3 4 2 2" xfId="6301"/>
    <cellStyle name="Comma 2 2 2 2 2 3 4 3" xfId="6302"/>
    <cellStyle name="Comma 2 2 2 2 2 3 4 3 2" xfId="6303"/>
    <cellStyle name="Comma 2 2 2 2 2 3 4 4" xfId="6304"/>
    <cellStyle name="Comma 2 2 2 2 2 3 4 4 2" xfId="6305"/>
    <cellStyle name="Comma 2 2 2 2 2 3 4 5" xfId="6306"/>
    <cellStyle name="Comma 2 2 2 2 2 3 5" xfId="716"/>
    <cellStyle name="Comma 2 2 2 2 2 3 5 2" xfId="717"/>
    <cellStyle name="Comma 2 2 2 2 2 3 5 2 2" xfId="6307"/>
    <cellStyle name="Comma 2 2 2 2 2 3 5 3" xfId="6308"/>
    <cellStyle name="Comma 2 2 2 2 2 3 5 3 2" xfId="6309"/>
    <cellStyle name="Comma 2 2 2 2 2 3 5 4" xfId="6310"/>
    <cellStyle name="Comma 2 2 2 2 2 3 5 4 2" xfId="6311"/>
    <cellStyle name="Comma 2 2 2 2 2 3 5 5" xfId="6312"/>
    <cellStyle name="Comma 2 2 2 2 2 3 6" xfId="718"/>
    <cellStyle name="Comma 2 2 2 2 2 3 6 2" xfId="6313"/>
    <cellStyle name="Comma 2 2 2 2 2 3 7" xfId="719"/>
    <cellStyle name="Comma 2 2 2 2 2 3 7 2" xfId="6314"/>
    <cellStyle name="Comma 2 2 2 2 2 3 8" xfId="6315"/>
    <cellStyle name="Comma 2 2 2 2 2 3 8 2" xfId="6316"/>
    <cellStyle name="Comma 2 2 2 2 2 3 9" xfId="6317"/>
    <cellStyle name="Comma 2 2 2 2 2 3_Display" xfId="6318"/>
    <cellStyle name="Comma 2 2 2 2 2 4" xfId="720"/>
    <cellStyle name="Comma 2 2 2 2 2 4 2" xfId="721"/>
    <cellStyle name="Comma 2 2 2 2 2 4 2 2" xfId="722"/>
    <cellStyle name="Comma 2 2 2 2 2 4 2 2 2" xfId="6319"/>
    <cellStyle name="Comma 2 2 2 2 2 4 2 3" xfId="6320"/>
    <cellStyle name="Comma 2 2 2 2 2 4 2 3 2" xfId="6321"/>
    <cellStyle name="Comma 2 2 2 2 2 4 2 4" xfId="6322"/>
    <cellStyle name="Comma 2 2 2 2 2 4 2 4 2" xfId="6323"/>
    <cellStyle name="Comma 2 2 2 2 2 4 2 5" xfId="6324"/>
    <cellStyle name="Comma 2 2 2 2 2 4 3" xfId="723"/>
    <cellStyle name="Comma 2 2 2 2 2 4 3 2" xfId="724"/>
    <cellStyle name="Comma 2 2 2 2 2 4 3 2 2" xfId="6325"/>
    <cellStyle name="Comma 2 2 2 2 2 4 3 3" xfId="6326"/>
    <cellStyle name="Comma 2 2 2 2 2 4 3 3 2" xfId="6327"/>
    <cellStyle name="Comma 2 2 2 2 2 4 3 4" xfId="6328"/>
    <cellStyle name="Comma 2 2 2 2 2 4 3 4 2" xfId="6329"/>
    <cellStyle name="Comma 2 2 2 2 2 4 3 5" xfId="6330"/>
    <cellStyle name="Comma 2 2 2 2 2 4 4" xfId="725"/>
    <cellStyle name="Comma 2 2 2 2 2 4 4 2" xfId="726"/>
    <cellStyle name="Comma 2 2 2 2 2 4 4 2 2" xfId="6331"/>
    <cellStyle name="Comma 2 2 2 2 2 4 4 3" xfId="6332"/>
    <cellStyle name="Comma 2 2 2 2 2 4 4 3 2" xfId="6333"/>
    <cellStyle name="Comma 2 2 2 2 2 4 4 4" xfId="6334"/>
    <cellStyle name="Comma 2 2 2 2 2 4 4 4 2" xfId="6335"/>
    <cellStyle name="Comma 2 2 2 2 2 4 4 5" xfId="6336"/>
    <cellStyle name="Comma 2 2 2 2 2 4 5" xfId="727"/>
    <cellStyle name="Comma 2 2 2 2 2 4 5 2" xfId="728"/>
    <cellStyle name="Comma 2 2 2 2 2 4 5 2 2" xfId="6337"/>
    <cellStyle name="Comma 2 2 2 2 2 4 5 3" xfId="6338"/>
    <cellStyle name="Comma 2 2 2 2 2 4 5 3 2" xfId="6339"/>
    <cellStyle name="Comma 2 2 2 2 2 4 5 4" xfId="6340"/>
    <cellStyle name="Comma 2 2 2 2 2 4 5 4 2" xfId="6341"/>
    <cellStyle name="Comma 2 2 2 2 2 4 5 5" xfId="6342"/>
    <cellStyle name="Comma 2 2 2 2 2 4 6" xfId="729"/>
    <cellStyle name="Comma 2 2 2 2 2 4 6 2" xfId="6343"/>
    <cellStyle name="Comma 2 2 2 2 2 4 7" xfId="730"/>
    <cellStyle name="Comma 2 2 2 2 2 4 7 2" xfId="6344"/>
    <cellStyle name="Comma 2 2 2 2 2 4 8" xfId="6345"/>
    <cellStyle name="Comma 2 2 2 2 2 4 8 2" xfId="6346"/>
    <cellStyle name="Comma 2 2 2 2 2 4 9" xfId="6347"/>
    <cellStyle name="Comma 2 2 2 2 2 4_Display" xfId="6348"/>
    <cellStyle name="Comma 2 2 2 2 2 5" xfId="731"/>
    <cellStyle name="Comma 2 2 2 2 2 5 2" xfId="732"/>
    <cellStyle name="Comma 2 2 2 2 2 5 2 2" xfId="733"/>
    <cellStyle name="Comma 2 2 2 2 2 5 2 2 2" xfId="6349"/>
    <cellStyle name="Comma 2 2 2 2 2 5 2 2_Note 7-8" xfId="8069"/>
    <cellStyle name="Comma 2 2 2 2 2 5 2 3" xfId="6350"/>
    <cellStyle name="Comma 2 2 2 2 2 5 2 3 2" xfId="6351"/>
    <cellStyle name="Comma 2 2 2 2 2 5 2 4" xfId="6352"/>
    <cellStyle name="Comma 2 2 2 2 2 5 2 4 2" xfId="6353"/>
    <cellStyle name="Comma 2 2 2 2 2 5 2 5" xfId="6354"/>
    <cellStyle name="Comma 2 2 2 2 2 5 2_Note 7-8" xfId="8068"/>
    <cellStyle name="Comma 2 2 2 2 2 5 3" xfId="734"/>
    <cellStyle name="Comma 2 2 2 2 2 5 3 2" xfId="735"/>
    <cellStyle name="Comma 2 2 2 2 2 5 3 2 2" xfId="6355"/>
    <cellStyle name="Comma 2 2 2 2 2 5 3 2_Note 7-8" xfId="8071"/>
    <cellStyle name="Comma 2 2 2 2 2 5 3 3" xfId="6356"/>
    <cellStyle name="Comma 2 2 2 2 2 5 3 3 2" xfId="6357"/>
    <cellStyle name="Comma 2 2 2 2 2 5 3 4" xfId="6358"/>
    <cellStyle name="Comma 2 2 2 2 2 5 3 4 2" xfId="6359"/>
    <cellStyle name="Comma 2 2 2 2 2 5 3 5" xfId="6360"/>
    <cellStyle name="Comma 2 2 2 2 2 5 3_Note 7-8" xfId="8070"/>
    <cellStyle name="Comma 2 2 2 2 2 5 4" xfId="736"/>
    <cellStyle name="Comma 2 2 2 2 2 5 4 2" xfId="737"/>
    <cellStyle name="Comma 2 2 2 2 2 5 4 2 2" xfId="6361"/>
    <cellStyle name="Comma 2 2 2 2 2 5 4 2_Note 7-8" xfId="8073"/>
    <cellStyle name="Comma 2 2 2 2 2 5 4 3" xfId="6362"/>
    <cellStyle name="Comma 2 2 2 2 2 5 4 3 2" xfId="6363"/>
    <cellStyle name="Comma 2 2 2 2 2 5 4 4" xfId="6364"/>
    <cellStyle name="Comma 2 2 2 2 2 5 4 4 2" xfId="6365"/>
    <cellStyle name="Comma 2 2 2 2 2 5 4 5" xfId="6366"/>
    <cellStyle name="Comma 2 2 2 2 2 5 4_Note 7-8" xfId="8072"/>
    <cellStyle name="Comma 2 2 2 2 2 5 5" xfId="738"/>
    <cellStyle name="Comma 2 2 2 2 2 5 5 2" xfId="739"/>
    <cellStyle name="Comma 2 2 2 2 2 5 5 2 2" xfId="6367"/>
    <cellStyle name="Comma 2 2 2 2 2 5 5 2_Note 7-8" xfId="8075"/>
    <cellStyle name="Comma 2 2 2 2 2 5 5 3" xfId="6368"/>
    <cellStyle name="Comma 2 2 2 2 2 5 5 3 2" xfId="6369"/>
    <cellStyle name="Comma 2 2 2 2 2 5 5 4" xfId="6370"/>
    <cellStyle name="Comma 2 2 2 2 2 5 5 4 2" xfId="6371"/>
    <cellStyle name="Comma 2 2 2 2 2 5 5 5" xfId="6372"/>
    <cellStyle name="Comma 2 2 2 2 2 5 5_Note 7-8" xfId="8074"/>
    <cellStyle name="Comma 2 2 2 2 2 5 6" xfId="740"/>
    <cellStyle name="Comma 2 2 2 2 2 5 6 2" xfId="6373"/>
    <cellStyle name="Comma 2 2 2 2 2 5 7" xfId="741"/>
    <cellStyle name="Comma 2 2 2 2 2 5 7 2" xfId="6374"/>
    <cellStyle name="Comma 2 2 2 2 2 5 7_Ark1" xfId="7695"/>
    <cellStyle name="Comma 2 2 2 2 2 5 8" xfId="6375"/>
    <cellStyle name="Comma 2 2 2 2 2 5 8 2" xfId="6376"/>
    <cellStyle name="Comma 2 2 2 2 2 5 9" xfId="6377"/>
    <cellStyle name="Comma 2 2 2 2 2 5_Display" xfId="6378"/>
    <cellStyle name="Comma 2 2 2 2 2 6" xfId="742"/>
    <cellStyle name="Comma 2 2 2 2 2 6 2" xfId="743"/>
    <cellStyle name="Comma 2 2 2 2 2 6 2 2" xfId="744"/>
    <cellStyle name="Comma 2 2 2 2 2 6 2 2 2" xfId="6379"/>
    <cellStyle name="Comma 2 2 2 2 2 6 2 3" xfId="6380"/>
    <cellStyle name="Comma 2 2 2 2 2 6 2 3 2" xfId="6381"/>
    <cellStyle name="Comma 2 2 2 2 2 6 2 4" xfId="6382"/>
    <cellStyle name="Comma 2 2 2 2 2 6 2 4 2" xfId="6383"/>
    <cellStyle name="Comma 2 2 2 2 2 6 2 5" xfId="6384"/>
    <cellStyle name="Comma 2 2 2 2 2 6 3" xfId="745"/>
    <cellStyle name="Comma 2 2 2 2 2 6 3 2" xfId="746"/>
    <cellStyle name="Comma 2 2 2 2 2 6 3 2 2" xfId="6385"/>
    <cellStyle name="Comma 2 2 2 2 2 6 3 3" xfId="6386"/>
    <cellStyle name="Comma 2 2 2 2 2 6 3 3 2" xfId="6387"/>
    <cellStyle name="Comma 2 2 2 2 2 6 3 4" xfId="6388"/>
    <cellStyle name="Comma 2 2 2 2 2 6 3 4 2" xfId="6389"/>
    <cellStyle name="Comma 2 2 2 2 2 6 3 5" xfId="6390"/>
    <cellStyle name="Comma 2 2 2 2 2 6 4" xfId="747"/>
    <cellStyle name="Comma 2 2 2 2 2 6 4 2" xfId="748"/>
    <cellStyle name="Comma 2 2 2 2 2 6 4 2 2" xfId="6391"/>
    <cellStyle name="Comma 2 2 2 2 2 6 4 3" xfId="6392"/>
    <cellStyle name="Comma 2 2 2 2 2 6 4 3 2" xfId="6393"/>
    <cellStyle name="Comma 2 2 2 2 2 6 4 4" xfId="6394"/>
    <cellStyle name="Comma 2 2 2 2 2 6 4 4 2" xfId="6395"/>
    <cellStyle name="Comma 2 2 2 2 2 6 4 5" xfId="6396"/>
    <cellStyle name="Comma 2 2 2 2 2 6 5" xfId="749"/>
    <cellStyle name="Comma 2 2 2 2 2 6 5 2" xfId="750"/>
    <cellStyle name="Comma 2 2 2 2 2 6 5 2 2" xfId="6397"/>
    <cellStyle name="Comma 2 2 2 2 2 6 5 3" xfId="6398"/>
    <cellStyle name="Comma 2 2 2 2 2 6 5 3 2" xfId="6399"/>
    <cellStyle name="Comma 2 2 2 2 2 6 5 4" xfId="6400"/>
    <cellStyle name="Comma 2 2 2 2 2 6 5 4 2" xfId="6401"/>
    <cellStyle name="Comma 2 2 2 2 2 6 5 5" xfId="6402"/>
    <cellStyle name="Comma 2 2 2 2 2 6 6" xfId="751"/>
    <cellStyle name="Comma 2 2 2 2 2 6 6 2" xfId="6403"/>
    <cellStyle name="Comma 2 2 2 2 2 6 7" xfId="752"/>
    <cellStyle name="Comma 2 2 2 2 2 6 7 2" xfId="6404"/>
    <cellStyle name="Comma 2 2 2 2 2 6 8" xfId="6405"/>
    <cellStyle name="Comma 2 2 2 2 2 6 8 2" xfId="6406"/>
    <cellStyle name="Comma 2 2 2 2 2 6 9" xfId="6407"/>
    <cellStyle name="Comma 2 2 2 2 2 6_Display" xfId="6408"/>
    <cellStyle name="Comma 2 2 2 2 2 7" xfId="753"/>
    <cellStyle name="Comma 2 2 2 2 2 7 2" xfId="754"/>
    <cellStyle name="Comma 2 2 2 2 2 7 2 2" xfId="755"/>
    <cellStyle name="Comma 2 2 2 2 2 7 2 2 2" xfId="6409"/>
    <cellStyle name="Comma 2 2 2 2 2 7 2 3" xfId="6410"/>
    <cellStyle name="Comma 2 2 2 2 2 7 2 3 2" xfId="6411"/>
    <cellStyle name="Comma 2 2 2 2 2 7 2 4" xfId="6412"/>
    <cellStyle name="Comma 2 2 2 2 2 7 2 4 2" xfId="6413"/>
    <cellStyle name="Comma 2 2 2 2 2 7 2 5" xfId="6414"/>
    <cellStyle name="Comma 2 2 2 2 2 7 2_Note 7-8" xfId="8076"/>
    <cellStyle name="Comma 2 2 2 2 2 7 3" xfId="756"/>
    <cellStyle name="Comma 2 2 2 2 2 7 3 2" xfId="757"/>
    <cellStyle name="Comma 2 2 2 2 2 7 3 2 2" xfId="6415"/>
    <cellStyle name="Comma 2 2 2 2 2 7 3 3" xfId="6416"/>
    <cellStyle name="Comma 2 2 2 2 2 7 3 3 2" xfId="6417"/>
    <cellStyle name="Comma 2 2 2 2 2 7 3 4" xfId="6418"/>
    <cellStyle name="Comma 2 2 2 2 2 7 3 4 2" xfId="6419"/>
    <cellStyle name="Comma 2 2 2 2 2 7 3 5" xfId="6420"/>
    <cellStyle name="Comma 2 2 2 2 2 7 4" xfId="758"/>
    <cellStyle name="Comma 2 2 2 2 2 7 4 2" xfId="759"/>
    <cellStyle name="Comma 2 2 2 2 2 7 4 2 2" xfId="6421"/>
    <cellStyle name="Comma 2 2 2 2 2 7 4 3" xfId="6422"/>
    <cellStyle name="Comma 2 2 2 2 2 7 4 3 2" xfId="6423"/>
    <cellStyle name="Comma 2 2 2 2 2 7 4 4" xfId="6424"/>
    <cellStyle name="Comma 2 2 2 2 2 7 4 4 2" xfId="6425"/>
    <cellStyle name="Comma 2 2 2 2 2 7 4 5" xfId="6426"/>
    <cellStyle name="Comma 2 2 2 2 2 7 5" xfId="760"/>
    <cellStyle name="Comma 2 2 2 2 2 7 5 2" xfId="761"/>
    <cellStyle name="Comma 2 2 2 2 2 7 5 2 2" xfId="6427"/>
    <cellStyle name="Comma 2 2 2 2 2 7 5 3" xfId="6428"/>
    <cellStyle name="Comma 2 2 2 2 2 7 5 3 2" xfId="6429"/>
    <cellStyle name="Comma 2 2 2 2 2 7 5 4" xfId="6430"/>
    <cellStyle name="Comma 2 2 2 2 2 7 5 4 2" xfId="6431"/>
    <cellStyle name="Comma 2 2 2 2 2 7 5 5" xfId="6432"/>
    <cellStyle name="Comma 2 2 2 2 2 7 6" xfId="762"/>
    <cellStyle name="Comma 2 2 2 2 2 7 6 2" xfId="6433"/>
    <cellStyle name="Comma 2 2 2 2 2 7 7" xfId="6434"/>
    <cellStyle name="Comma 2 2 2 2 2 7 7 2" xfId="6435"/>
    <cellStyle name="Comma 2 2 2 2 2 7 8" xfId="6436"/>
    <cellStyle name="Comma 2 2 2 2 2 7 8 2" xfId="6437"/>
    <cellStyle name="Comma 2 2 2 2 2 7 9" xfId="6438"/>
    <cellStyle name="Comma 2 2 2 2 2 7_Display" xfId="6439"/>
    <cellStyle name="Comma 2 2 2 2 2 8" xfId="763"/>
    <cellStyle name="Comma 2 2 2 2 2 8 2" xfId="764"/>
    <cellStyle name="Comma 2 2 2 2 2 8 2 2" xfId="765"/>
    <cellStyle name="Comma 2 2 2 2 2 8 2 2 2" xfId="6440"/>
    <cellStyle name="Comma 2 2 2 2 2 8 2 3" xfId="6441"/>
    <cellStyle name="Comma 2 2 2 2 2 8 2 3 2" xfId="6442"/>
    <cellStyle name="Comma 2 2 2 2 2 8 2 4" xfId="6443"/>
    <cellStyle name="Comma 2 2 2 2 2 8 2 4 2" xfId="6444"/>
    <cellStyle name="Comma 2 2 2 2 2 8 2 5" xfId="6445"/>
    <cellStyle name="Comma 2 2 2 2 2 8 2_Note 7-8" xfId="8077"/>
    <cellStyle name="Comma 2 2 2 2 2 8 3" xfId="766"/>
    <cellStyle name="Comma 2 2 2 2 2 8 3 2" xfId="767"/>
    <cellStyle name="Comma 2 2 2 2 2 8 3 2 2" xfId="6446"/>
    <cellStyle name="Comma 2 2 2 2 2 8 3 3" xfId="6447"/>
    <cellStyle name="Comma 2 2 2 2 2 8 3 3 2" xfId="6448"/>
    <cellStyle name="Comma 2 2 2 2 2 8 3 4" xfId="6449"/>
    <cellStyle name="Comma 2 2 2 2 2 8 3 4 2" xfId="6450"/>
    <cellStyle name="Comma 2 2 2 2 2 8 3 5" xfId="6451"/>
    <cellStyle name="Comma 2 2 2 2 2 8 4" xfId="768"/>
    <cellStyle name="Comma 2 2 2 2 2 8 4 2" xfId="769"/>
    <cellStyle name="Comma 2 2 2 2 2 8 4 2 2" xfId="6452"/>
    <cellStyle name="Comma 2 2 2 2 2 8 4 3" xfId="6453"/>
    <cellStyle name="Comma 2 2 2 2 2 8 4 3 2" xfId="6454"/>
    <cellStyle name="Comma 2 2 2 2 2 8 4 4" xfId="6455"/>
    <cellStyle name="Comma 2 2 2 2 2 8 4 4 2" xfId="6456"/>
    <cellStyle name="Comma 2 2 2 2 2 8 4 5" xfId="6457"/>
    <cellStyle name="Comma 2 2 2 2 2 8 5" xfId="770"/>
    <cellStyle name="Comma 2 2 2 2 2 8 5 2" xfId="771"/>
    <cellStyle name="Comma 2 2 2 2 2 8 5 2 2" xfId="6458"/>
    <cellStyle name="Comma 2 2 2 2 2 8 5 3" xfId="6459"/>
    <cellStyle name="Comma 2 2 2 2 2 8 5 3 2" xfId="6460"/>
    <cellStyle name="Comma 2 2 2 2 2 8 5 4" xfId="6461"/>
    <cellStyle name="Comma 2 2 2 2 2 8 5 4 2" xfId="6462"/>
    <cellStyle name="Comma 2 2 2 2 2 8 5 5" xfId="6463"/>
    <cellStyle name="Comma 2 2 2 2 2 8 6" xfId="772"/>
    <cellStyle name="Comma 2 2 2 2 2 8 6 2" xfId="6464"/>
    <cellStyle name="Comma 2 2 2 2 2 8 7" xfId="6465"/>
    <cellStyle name="Comma 2 2 2 2 2 8 7 2" xfId="6466"/>
    <cellStyle name="Comma 2 2 2 2 2 8 8" xfId="6467"/>
    <cellStyle name="Comma 2 2 2 2 2 8 8 2" xfId="6468"/>
    <cellStyle name="Comma 2 2 2 2 2 8 9" xfId="6469"/>
    <cellStyle name="Comma 2 2 2 2 2 8_Display" xfId="6470"/>
    <cellStyle name="Comma 2 2 2 2 2 9" xfId="773"/>
    <cellStyle name="Comma 2 2 2 2 2 9 2" xfId="774"/>
    <cellStyle name="Comma 2 2 2 2 2 9 3" xfId="775"/>
    <cellStyle name="Comma 2 2 2 2 2 9_Ark1" xfId="7696"/>
    <cellStyle name="Comma 2 2 2 2 2_Ark1" xfId="7691"/>
    <cellStyle name="Comma 2 2 2 2 3" xfId="776"/>
    <cellStyle name="Comma 2 2 2 2 3 2" xfId="777"/>
    <cellStyle name="Comma 2 2 2 2 3 2 2" xfId="778"/>
    <cellStyle name="Comma 2 2 2 2 3 2 2 2" xfId="6471"/>
    <cellStyle name="Comma 2 2 2 2 3 2 3" xfId="6472"/>
    <cellStyle name="Comma 2 2 2 2 3 2 3 2" xfId="6473"/>
    <cellStyle name="Comma 2 2 2 2 3 2 4" xfId="6474"/>
    <cellStyle name="Comma 2 2 2 2 3 2 4 2" xfId="6475"/>
    <cellStyle name="Comma 2 2 2 2 3 2 5" xfId="6476"/>
    <cellStyle name="Comma 2 2 2 2 3 2_Note 7-8" xfId="8078"/>
    <cellStyle name="Comma 2 2 2 2 3 3" xfId="779"/>
    <cellStyle name="Comma 2 2 2 2 3 3 2" xfId="780"/>
    <cellStyle name="Comma 2 2 2 2 3 3 2 2" xfId="6477"/>
    <cellStyle name="Comma 2 2 2 2 3 3 3" xfId="6478"/>
    <cellStyle name="Comma 2 2 2 2 3 3 3 2" xfId="6479"/>
    <cellStyle name="Comma 2 2 2 2 3 3 4" xfId="6480"/>
    <cellStyle name="Comma 2 2 2 2 3 3 4 2" xfId="6481"/>
    <cellStyle name="Comma 2 2 2 2 3 3 5" xfId="6482"/>
    <cellStyle name="Comma 2 2 2 2 3 4" xfId="781"/>
    <cellStyle name="Comma 2 2 2 2 3 4 2" xfId="782"/>
    <cellStyle name="Comma 2 2 2 2 3 4 2 2" xfId="6483"/>
    <cellStyle name="Comma 2 2 2 2 3 4 3" xfId="6484"/>
    <cellStyle name="Comma 2 2 2 2 3 4 3 2" xfId="6485"/>
    <cellStyle name="Comma 2 2 2 2 3 4 4" xfId="6486"/>
    <cellStyle name="Comma 2 2 2 2 3 4 4 2" xfId="6487"/>
    <cellStyle name="Comma 2 2 2 2 3 4 5" xfId="6488"/>
    <cellStyle name="Comma 2 2 2 2 3 5" xfId="783"/>
    <cellStyle name="Comma 2 2 2 2 3 5 2" xfId="784"/>
    <cellStyle name="Comma 2 2 2 2 3 5 2 2" xfId="6489"/>
    <cellStyle name="Comma 2 2 2 2 3 5 3" xfId="6490"/>
    <cellStyle name="Comma 2 2 2 2 3 5 3 2" xfId="6491"/>
    <cellStyle name="Comma 2 2 2 2 3 5 4" xfId="6492"/>
    <cellStyle name="Comma 2 2 2 2 3 5 4 2" xfId="6493"/>
    <cellStyle name="Comma 2 2 2 2 3 5 5" xfId="6494"/>
    <cellStyle name="Comma 2 2 2 2 3 6" xfId="785"/>
    <cellStyle name="Comma 2 2 2 2 3 6 2" xfId="6495"/>
    <cellStyle name="Comma 2 2 2 2 3 7" xfId="786"/>
    <cellStyle name="Comma 2 2 2 2 3 7 2" xfId="6496"/>
    <cellStyle name="Comma 2 2 2 2 3 8" xfId="6497"/>
    <cellStyle name="Comma 2 2 2 2 3 8 2" xfId="6498"/>
    <cellStyle name="Comma 2 2 2 2 3 9" xfId="6499"/>
    <cellStyle name="Comma 2 2 2 2 3_Display" xfId="6500"/>
    <cellStyle name="Comma 2 2 2 2 4" xfId="787"/>
    <cellStyle name="Comma 2 2 2 2 4 2" xfId="788"/>
    <cellStyle name="Comma 2 2 2 2 4 2 2" xfId="789"/>
    <cellStyle name="Comma 2 2 2 2 4 2 2 2" xfId="6501"/>
    <cellStyle name="Comma 2 2 2 2 4 2 3" xfId="790"/>
    <cellStyle name="Comma 2 2 2 2 4 2 3 2" xfId="6502"/>
    <cellStyle name="Comma 2 2 2 2 4 2 4" xfId="6503"/>
    <cellStyle name="Comma 2 2 2 2 4 2 4 2" xfId="6504"/>
    <cellStyle name="Comma 2 2 2 2 4 2 5" xfId="6505"/>
    <cellStyle name="Comma 2 2 2 2 4 2_Display" xfId="8079"/>
    <cellStyle name="Comma 2 2 2 2 4 3" xfId="791"/>
    <cellStyle name="Comma 2 2 2 2 4 3 2" xfId="792"/>
    <cellStyle name="Comma 2 2 2 2 4 3 2 2" xfId="6506"/>
    <cellStyle name="Comma 2 2 2 2 4 3 3" xfId="793"/>
    <cellStyle name="Comma 2 2 2 2 4 3 3 2" xfId="6507"/>
    <cellStyle name="Comma 2 2 2 2 4 3 4" xfId="6508"/>
    <cellStyle name="Comma 2 2 2 2 4 3 4 2" xfId="6509"/>
    <cellStyle name="Comma 2 2 2 2 4 3 5" xfId="6510"/>
    <cellStyle name="Comma 2 2 2 2 4 4" xfId="794"/>
    <cellStyle name="Comma 2 2 2 2 4 4 2" xfId="795"/>
    <cellStyle name="Comma 2 2 2 2 4 4 2 2" xfId="6511"/>
    <cellStyle name="Comma 2 2 2 2 4 4 3" xfId="6512"/>
    <cellStyle name="Comma 2 2 2 2 4 4 3 2" xfId="6513"/>
    <cellStyle name="Comma 2 2 2 2 4 4 4" xfId="6514"/>
    <cellStyle name="Comma 2 2 2 2 4 4 4 2" xfId="6515"/>
    <cellStyle name="Comma 2 2 2 2 4 4 5" xfId="6516"/>
    <cellStyle name="Comma 2 2 2 2 4 4_Note 7-8" xfId="8080"/>
    <cellStyle name="Comma 2 2 2 2 4 5" xfId="796"/>
    <cellStyle name="Comma 2 2 2 2 4 5 2" xfId="797"/>
    <cellStyle name="Comma 2 2 2 2 4 5 2 2" xfId="6517"/>
    <cellStyle name="Comma 2 2 2 2 4 5 3" xfId="6518"/>
    <cellStyle name="Comma 2 2 2 2 4 5 3 2" xfId="6519"/>
    <cellStyle name="Comma 2 2 2 2 4 5 4" xfId="6520"/>
    <cellStyle name="Comma 2 2 2 2 4 5 4 2" xfId="6521"/>
    <cellStyle name="Comma 2 2 2 2 4 5 5" xfId="6522"/>
    <cellStyle name="Comma 2 2 2 2 4 5_Note 7-8" xfId="8081"/>
    <cellStyle name="Comma 2 2 2 2 4 6" xfId="798"/>
    <cellStyle name="Comma 2 2 2 2 4 6 2" xfId="6523"/>
    <cellStyle name="Comma 2 2 2 2 4 6_Note 7-8" xfId="8082"/>
    <cellStyle name="Comma 2 2 2 2 4 7" xfId="799"/>
    <cellStyle name="Comma 2 2 2 2 4 7 2" xfId="6524"/>
    <cellStyle name="Comma 2 2 2 2 4 7_Ark1" xfId="7697"/>
    <cellStyle name="Comma 2 2 2 2 4 8" xfId="6525"/>
    <cellStyle name="Comma 2 2 2 2 4 8 2" xfId="6526"/>
    <cellStyle name="Comma 2 2 2 2 4 9" xfId="6527"/>
    <cellStyle name="Comma 2 2 2 2 4_Ark1" xfId="8083"/>
    <cellStyle name="Comma 2 2 2 2 5" xfId="800"/>
    <cellStyle name="Comma 2 2 2 2 5 2" xfId="801"/>
    <cellStyle name="Comma 2 2 2 2 5 2 2" xfId="8084"/>
    <cellStyle name="Comma 2 2 2 2 5 3" xfId="8085"/>
    <cellStyle name="Comma 2 2 2 2 6" xfId="802"/>
    <cellStyle name="Comma 2 2 2 2 6 2" xfId="803"/>
    <cellStyle name="Comma 2 2 2 2 6 2 2" xfId="8086"/>
    <cellStyle name="Comma 2 2 2 2 6 3" xfId="8087"/>
    <cellStyle name="Comma 2 2 2 2 7" xfId="804"/>
    <cellStyle name="Comma 2 2 2 2 7 2" xfId="805"/>
    <cellStyle name="Comma 2 2 2 2 7 3" xfId="8088"/>
    <cellStyle name="Comma 2 2 2 2 7 4" xfId="8089"/>
    <cellStyle name="Comma 2 2 2 2 7 4 2" xfId="8090"/>
    <cellStyle name="Comma 2 2 2 2 7 4 2 2" xfId="8091"/>
    <cellStyle name="Comma 2 2 2 2 7 5" xfId="8092"/>
    <cellStyle name="Comma 2 2 2 2 7 6" xfId="8093"/>
    <cellStyle name="Comma 2 2 2 2 7_Display" xfId="8094"/>
    <cellStyle name="Comma 2 2 2 2 8" xfId="806"/>
    <cellStyle name="Comma 2 2 2 2 8 2" xfId="8095"/>
    <cellStyle name="Comma 2 2 2 2 9" xfId="807"/>
    <cellStyle name="Comma 2 2 2 2 9 2" xfId="8096"/>
    <cellStyle name="Comma 2 2 2 2 9 3" xfId="8097"/>
    <cellStyle name="Comma 2 2 2 2_Ark1" xfId="7689"/>
    <cellStyle name="Comma 2 2 2 3" xfId="808"/>
    <cellStyle name="Comma 2 2 2 3 2" xfId="809"/>
    <cellStyle name="Comma 2 2 2 3 2 2" xfId="810"/>
    <cellStyle name="Comma 2 2 2 3 2 2 2" xfId="811"/>
    <cellStyle name="Comma 2 2 2 3 2 2 2 2" xfId="6528"/>
    <cellStyle name="Comma 2 2 2 3 2 2 2 2 2" xfId="8099"/>
    <cellStyle name="Comma 2 2 2 3 2 2 2 2_Note 7-8" xfId="8098"/>
    <cellStyle name="Comma 2 2 2 3 2 2 2 3" xfId="8100"/>
    <cellStyle name="Comma 2 2 2 3 2 2 2 4" xfId="8101"/>
    <cellStyle name="Comma 2 2 2 3 2 2 3" xfId="812"/>
    <cellStyle name="Comma 2 2 2 3 2 2 3 2" xfId="6529"/>
    <cellStyle name="Comma 2 2 2 3 2 2 4" xfId="6530"/>
    <cellStyle name="Comma 2 2 2 3 2 2 4 2" xfId="6531"/>
    <cellStyle name="Comma 2 2 2 3 2 2 4 2 2" xfId="8103"/>
    <cellStyle name="Comma 2 2 2 3 2 2 4 2_Note 7-8" xfId="8102"/>
    <cellStyle name="Comma 2 2 2 3 2 2 5" xfId="6532"/>
    <cellStyle name="Comma 2 2 2 3 2 2 5 2" xfId="8104"/>
    <cellStyle name="Comma 2 2 2 3 2 2 5 2 2" xfId="8105"/>
    <cellStyle name="Comma 2 2 2 3 2 2 6" xfId="8106"/>
    <cellStyle name="Comma 2 2 2 3 2 2 7" xfId="8107"/>
    <cellStyle name="Comma 2 2 2 3 2 2_Display" xfId="8108"/>
    <cellStyle name="Comma 2 2 2 3 2 3" xfId="813"/>
    <cellStyle name="Comma 2 2 2 3 2 3 2" xfId="814"/>
    <cellStyle name="Comma 2 2 2 3 2 3 2 2" xfId="6533"/>
    <cellStyle name="Comma 2 2 2 3 2 3 3" xfId="815"/>
    <cellStyle name="Comma 2 2 2 3 2 3 3 2" xfId="6534"/>
    <cellStyle name="Comma 2 2 2 3 2 3 4" xfId="6535"/>
    <cellStyle name="Comma 2 2 2 3 2 3 4 2" xfId="6536"/>
    <cellStyle name="Comma 2 2 2 3 2 3 5" xfId="6537"/>
    <cellStyle name="Comma 2 2 2 3 2 4" xfId="816"/>
    <cellStyle name="Comma 2 2 2 3 2 4 2" xfId="817"/>
    <cellStyle name="Comma 2 2 2 3 2 4 2 2" xfId="6538"/>
    <cellStyle name="Comma 2 2 2 3 2 4 2_Note 7-8" xfId="8110"/>
    <cellStyle name="Comma 2 2 2 3 2 4 3" xfId="6539"/>
    <cellStyle name="Comma 2 2 2 3 2 4 3 2" xfId="6540"/>
    <cellStyle name="Comma 2 2 2 3 2 4 4" xfId="6541"/>
    <cellStyle name="Comma 2 2 2 3 2 4 4 2" xfId="6542"/>
    <cellStyle name="Comma 2 2 2 3 2 4 5" xfId="6543"/>
    <cellStyle name="Comma 2 2 2 3 2 4_Note 7-8" xfId="8109"/>
    <cellStyle name="Comma 2 2 2 3 2 5" xfId="818"/>
    <cellStyle name="Comma 2 2 2 3 2 5 2" xfId="819"/>
    <cellStyle name="Comma 2 2 2 3 2 5 2 2" xfId="6544"/>
    <cellStyle name="Comma 2 2 2 3 2 5 2_Note 7-8" xfId="8112"/>
    <cellStyle name="Comma 2 2 2 3 2 5 3" xfId="6545"/>
    <cellStyle name="Comma 2 2 2 3 2 5 3 2" xfId="6546"/>
    <cellStyle name="Comma 2 2 2 3 2 5 4" xfId="6547"/>
    <cellStyle name="Comma 2 2 2 3 2 5 4 2" xfId="6548"/>
    <cellStyle name="Comma 2 2 2 3 2 5 5" xfId="6549"/>
    <cellStyle name="Comma 2 2 2 3 2 5_Note 7-8" xfId="8111"/>
    <cellStyle name="Comma 2 2 2 3 2 6" xfId="820"/>
    <cellStyle name="Comma 2 2 2 3 2 6 2" xfId="6550"/>
    <cellStyle name="Comma 2 2 2 3 2 6 3" xfId="8114"/>
    <cellStyle name="Comma 2 2 2 3 2 6_Note 7-8" xfId="8113"/>
    <cellStyle name="Comma 2 2 2 3 2 7" xfId="821"/>
    <cellStyle name="Comma 2 2 2 3 2 7 2" xfId="6551"/>
    <cellStyle name="Comma 2 2 2 3 2 7_Ark1" xfId="7698"/>
    <cellStyle name="Comma 2 2 2 3 2 8" xfId="6552"/>
    <cellStyle name="Comma 2 2 2 3 2 8 2" xfId="6553"/>
    <cellStyle name="Comma 2 2 2 3 2 9" xfId="6554"/>
    <cellStyle name="Comma 2 2 2 3 2_Ark1" xfId="8115"/>
    <cellStyle name="Comma 2 2 2 3 3" xfId="822"/>
    <cellStyle name="Comma 2 2 2 3 3 2" xfId="823"/>
    <cellStyle name="Comma 2 2 2 3 3 2 2" xfId="8116"/>
    <cellStyle name="Comma 2 2 2 3 3 3" xfId="8117"/>
    <cellStyle name="Comma 2 2 2 3 3 3 2" xfId="8118"/>
    <cellStyle name="Comma 2 2 2 3 3 4" xfId="8119"/>
    <cellStyle name="Comma 2 2 2 3 3 4 2" xfId="8120"/>
    <cellStyle name="Comma 2 2 2 3 3 5" xfId="8121"/>
    <cellStyle name="Comma 2 2 2 3 3 5 2" xfId="8122"/>
    <cellStyle name="Comma 2 2 2 3 3_Display" xfId="8123"/>
    <cellStyle name="Comma 2 2 2 3 4" xfId="8124"/>
    <cellStyle name="Comma 2 2 2 3 5" xfId="8125"/>
    <cellStyle name="Comma 2 2 2 3 5 2" xfId="8126"/>
    <cellStyle name="Comma 2 2 2 3 5 2 2" xfId="8127"/>
    <cellStyle name="Comma 2 2 2 3 6" xfId="8128"/>
    <cellStyle name="Comma 2 2 2 3 6 2" xfId="8129"/>
    <cellStyle name="Comma 2 2 2 3 6 2 2" xfId="8130"/>
    <cellStyle name="Comma 2 2 2 3 7" xfId="8131"/>
    <cellStyle name="Comma 2 2 2 3 8" xfId="8132"/>
    <cellStyle name="Comma 2 2 2 3_Ark1" xfId="8133"/>
    <cellStyle name="Comma 2 2 2 4" xfId="824"/>
    <cellStyle name="Comma 2 2 2 4 2" xfId="825"/>
    <cellStyle name="Comma 2 2 2 4 2 2" xfId="8134"/>
    <cellStyle name="Comma 2 2 2 4 3" xfId="826"/>
    <cellStyle name="Comma 2 2 2 4 3 2" xfId="8135"/>
    <cellStyle name="Comma 2 2 2 4 4" xfId="8136"/>
    <cellStyle name="Comma 2 2 2 5" xfId="827"/>
    <cellStyle name="Comma 2 2 2 5 2" xfId="828"/>
    <cellStyle name="Comma 2 2 2 5 2 2" xfId="829"/>
    <cellStyle name="Comma 2 2 2 5 2 3" xfId="8137"/>
    <cellStyle name="Comma 2 2 2 5 2 4" xfId="8138"/>
    <cellStyle name="Comma 2 2 2 5 2 4 2" xfId="8139"/>
    <cellStyle name="Comma 2 2 2 5 2 4 2 2" xfId="8140"/>
    <cellStyle name="Comma 2 2 2 5 2 5" xfId="8141"/>
    <cellStyle name="Comma 2 2 2 5 2 6" xfId="8142"/>
    <cellStyle name="Comma 2 2 2 5 2_Display" xfId="8143"/>
    <cellStyle name="Comma 2 2 2 5 3" xfId="830"/>
    <cellStyle name="Comma 2 2 2 5 4" xfId="8144"/>
    <cellStyle name="Comma 2 2 2 5 4 2" xfId="8145"/>
    <cellStyle name="Comma 2 2 2 5 5" xfId="8146"/>
    <cellStyle name="Comma 2 2 2 5 5 2" xfId="8147"/>
    <cellStyle name="Comma 2 2 2 5 6" xfId="8148"/>
    <cellStyle name="Comma 2 2 2 5 6 2" xfId="8149"/>
    <cellStyle name="Comma 2 2 2 5_Display" xfId="8150"/>
    <cellStyle name="Comma 2 2 2 6" xfId="831"/>
    <cellStyle name="Comma 2 2 2 7" xfId="832"/>
    <cellStyle name="Comma 2 2 2 7 2" xfId="833"/>
    <cellStyle name="Comma 2 2 2 7 2 2" xfId="8151"/>
    <cellStyle name="Comma 2 2 2 7 3" xfId="8152"/>
    <cellStyle name="Comma 2 2 2 7 3 2" xfId="8153"/>
    <cellStyle name="Comma 2 2 2 7 4" xfId="8154"/>
    <cellStyle name="Comma 2 2 2 7 4 2" xfId="8155"/>
    <cellStyle name="Comma 2 2 2 7 5" xfId="8156"/>
    <cellStyle name="Comma 2 2 2 7 5 2" xfId="8157"/>
    <cellStyle name="Comma 2 2 2 7_Display" xfId="8158"/>
    <cellStyle name="Comma 2 2 2 8" xfId="834"/>
    <cellStyle name="Comma 2 2 2 9" xfId="835"/>
    <cellStyle name="Comma 2 2 2 9 2" xfId="8159"/>
    <cellStyle name="Comma 2 2 2 9 2 2" xfId="8160"/>
    <cellStyle name="Comma 2 2 2_Ark1" xfId="7687"/>
    <cellStyle name="Comma 2 2 20" xfId="836"/>
    <cellStyle name="Comma 2 2 20 2" xfId="837"/>
    <cellStyle name="Comma 2 2 20 2 2" xfId="6555"/>
    <cellStyle name="Comma 2 2 20 3" xfId="6556"/>
    <cellStyle name="Comma 2 2 20 3 2" xfId="6557"/>
    <cellStyle name="Comma 2 2 20 4" xfId="6558"/>
    <cellStyle name="Comma 2 2 20 4 2" xfId="6559"/>
    <cellStyle name="Comma 2 2 20 5" xfId="6560"/>
    <cellStyle name="Comma 2 2 21" xfId="838"/>
    <cellStyle name="Comma 2 2 21 2" xfId="839"/>
    <cellStyle name="Comma 2 2 21 2 2" xfId="6561"/>
    <cellStyle name="Comma 2 2 21 3" xfId="6562"/>
    <cellStyle name="Comma 2 2 21 3 2" xfId="6563"/>
    <cellStyle name="Comma 2 2 21 4" xfId="6564"/>
    <cellStyle name="Comma 2 2 21 4 2" xfId="6565"/>
    <cellStyle name="Comma 2 2 21 5" xfId="6566"/>
    <cellStyle name="Comma 2 2 22" xfId="840"/>
    <cellStyle name="Comma 2 2 23" xfId="841"/>
    <cellStyle name="Comma 2 2 3" xfId="842"/>
    <cellStyle name="Comma 2 2 3 2" xfId="843"/>
    <cellStyle name="Comma 2 2 3 2 2" xfId="844"/>
    <cellStyle name="Comma 2 2 3 2 2 2" xfId="6567"/>
    <cellStyle name="Comma 2 2 3 2 3" xfId="6568"/>
    <cellStyle name="Comma 2 2 3 2 3 2" xfId="6569"/>
    <cellStyle name="Comma 2 2 3 2 4" xfId="6570"/>
    <cellStyle name="Comma 2 2 3 2 4 2" xfId="6571"/>
    <cellStyle name="Comma 2 2 3 2 5" xfId="6572"/>
    <cellStyle name="Comma 2 2 3 3" xfId="845"/>
    <cellStyle name="Comma 2 2 3 3 2" xfId="846"/>
    <cellStyle name="Comma 2 2 3 3 2 2" xfId="6573"/>
    <cellStyle name="Comma 2 2 3 3 3" xfId="6574"/>
    <cellStyle name="Comma 2 2 3 3 3 2" xfId="6575"/>
    <cellStyle name="Comma 2 2 3 3 4" xfId="6576"/>
    <cellStyle name="Comma 2 2 3 3 4 2" xfId="6577"/>
    <cellStyle name="Comma 2 2 3 3 5" xfId="6578"/>
    <cellStyle name="Comma 2 2 3 4" xfId="847"/>
    <cellStyle name="Comma 2 2 3 4 2" xfId="848"/>
    <cellStyle name="Comma 2 2 3 4 2 2" xfId="6579"/>
    <cellStyle name="Comma 2 2 3 4 3" xfId="6580"/>
    <cellStyle name="Comma 2 2 3 4 3 2" xfId="6581"/>
    <cellStyle name="Comma 2 2 3 4 4" xfId="6582"/>
    <cellStyle name="Comma 2 2 3 4 4 2" xfId="6583"/>
    <cellStyle name="Comma 2 2 3 4 5" xfId="6584"/>
    <cellStyle name="Comma 2 2 3 5" xfId="849"/>
    <cellStyle name="Comma 2 2 3 5 2" xfId="850"/>
    <cellStyle name="Comma 2 2 3 5 2 2" xfId="6585"/>
    <cellStyle name="Comma 2 2 3 5 3" xfId="6586"/>
    <cellStyle name="Comma 2 2 3 5 3 2" xfId="6587"/>
    <cellStyle name="Comma 2 2 3 5 4" xfId="6588"/>
    <cellStyle name="Comma 2 2 3 5 4 2" xfId="6589"/>
    <cellStyle name="Comma 2 2 3 5 5" xfId="6590"/>
    <cellStyle name="Comma 2 2 3 6" xfId="851"/>
    <cellStyle name="Comma 2 2 3 6 2" xfId="6591"/>
    <cellStyle name="Comma 2 2 3 7" xfId="852"/>
    <cellStyle name="Comma 2 2 3 7 2" xfId="6592"/>
    <cellStyle name="Comma 2 2 3 8" xfId="6593"/>
    <cellStyle name="Comma 2 2 3 8 2" xfId="6594"/>
    <cellStyle name="Comma 2 2 3 9" xfId="6595"/>
    <cellStyle name="Comma 2 2 3_Display" xfId="6596"/>
    <cellStyle name="Comma 2 2 4" xfId="853"/>
    <cellStyle name="Comma 2 2 4 2" xfId="854"/>
    <cellStyle name="Comma 2 2 4 2 2" xfId="855"/>
    <cellStyle name="Comma 2 2 4 2 2 2" xfId="6597"/>
    <cellStyle name="Comma 2 2 4 2 3" xfId="6598"/>
    <cellStyle name="Comma 2 2 4 2 3 2" xfId="6599"/>
    <cellStyle name="Comma 2 2 4 2 4" xfId="6600"/>
    <cellStyle name="Comma 2 2 4 2 4 2" xfId="6601"/>
    <cellStyle name="Comma 2 2 4 2 5" xfId="6602"/>
    <cellStyle name="Comma 2 2 4 3" xfId="856"/>
    <cellStyle name="Comma 2 2 4 3 2" xfId="857"/>
    <cellStyle name="Comma 2 2 4 3 2 2" xfId="6603"/>
    <cellStyle name="Comma 2 2 4 3 3" xfId="6604"/>
    <cellStyle name="Comma 2 2 4 3 3 2" xfId="6605"/>
    <cellStyle name="Comma 2 2 4 3 4" xfId="6606"/>
    <cellStyle name="Comma 2 2 4 3 4 2" xfId="6607"/>
    <cellStyle name="Comma 2 2 4 3 5" xfId="6608"/>
    <cellStyle name="Comma 2 2 4 4" xfId="858"/>
    <cellStyle name="Comma 2 2 4 4 2" xfId="859"/>
    <cellStyle name="Comma 2 2 4 4 2 2" xfId="6609"/>
    <cellStyle name="Comma 2 2 4 4 3" xfId="6610"/>
    <cellStyle name="Comma 2 2 4 4 3 2" xfId="6611"/>
    <cellStyle name="Comma 2 2 4 4 4" xfId="6612"/>
    <cellStyle name="Comma 2 2 4 4 4 2" xfId="6613"/>
    <cellStyle name="Comma 2 2 4 4 5" xfId="6614"/>
    <cellStyle name="Comma 2 2 4 5" xfId="860"/>
    <cellStyle name="Comma 2 2 4 5 2" xfId="861"/>
    <cellStyle name="Comma 2 2 4 5 2 2" xfId="6615"/>
    <cellStyle name="Comma 2 2 4 5 3" xfId="6616"/>
    <cellStyle name="Comma 2 2 4 5 3 2" xfId="6617"/>
    <cellStyle name="Comma 2 2 4 5 4" xfId="6618"/>
    <cellStyle name="Comma 2 2 4 5 4 2" xfId="6619"/>
    <cellStyle name="Comma 2 2 4 5 5" xfId="6620"/>
    <cellStyle name="Comma 2 2 4 6" xfId="862"/>
    <cellStyle name="Comma 2 2 4 6 2" xfId="6621"/>
    <cellStyle name="Comma 2 2 4 7" xfId="863"/>
    <cellStyle name="Comma 2 2 4 7 2" xfId="6622"/>
    <cellStyle name="Comma 2 2 4 8" xfId="6623"/>
    <cellStyle name="Comma 2 2 4 8 2" xfId="6624"/>
    <cellStyle name="Comma 2 2 4 9" xfId="6625"/>
    <cellStyle name="Comma 2 2 4_Display" xfId="6626"/>
    <cellStyle name="Comma 2 2 5" xfId="864"/>
    <cellStyle name="Comma 2 2 5 2" xfId="865"/>
    <cellStyle name="Comma 2 2 5 2 2" xfId="866"/>
    <cellStyle name="Comma 2 2 5 2 2 2" xfId="6627"/>
    <cellStyle name="Comma 2 2 5 2 3" xfId="6628"/>
    <cellStyle name="Comma 2 2 5 2 3 2" xfId="6629"/>
    <cellStyle name="Comma 2 2 5 2 4" xfId="6630"/>
    <cellStyle name="Comma 2 2 5 2 4 2" xfId="6631"/>
    <cellStyle name="Comma 2 2 5 2 5" xfId="6632"/>
    <cellStyle name="Comma 2 2 5 3" xfId="867"/>
    <cellStyle name="Comma 2 2 5 3 2" xfId="868"/>
    <cellStyle name="Comma 2 2 5 3 2 2" xfId="6633"/>
    <cellStyle name="Comma 2 2 5 3 3" xfId="6634"/>
    <cellStyle name="Comma 2 2 5 3 3 2" xfId="6635"/>
    <cellStyle name="Comma 2 2 5 3 4" xfId="6636"/>
    <cellStyle name="Comma 2 2 5 3 4 2" xfId="6637"/>
    <cellStyle name="Comma 2 2 5 3 5" xfId="6638"/>
    <cellStyle name="Comma 2 2 5 4" xfId="869"/>
    <cellStyle name="Comma 2 2 5 4 2" xfId="870"/>
    <cellStyle name="Comma 2 2 5 4 2 2" xfId="6639"/>
    <cellStyle name="Comma 2 2 5 4 3" xfId="6640"/>
    <cellStyle name="Comma 2 2 5 4 3 2" xfId="6641"/>
    <cellStyle name="Comma 2 2 5 4 4" xfId="6642"/>
    <cellStyle name="Comma 2 2 5 4 4 2" xfId="6643"/>
    <cellStyle name="Comma 2 2 5 4 5" xfId="6644"/>
    <cellStyle name="Comma 2 2 5 5" xfId="871"/>
    <cellStyle name="Comma 2 2 5 5 2" xfId="872"/>
    <cellStyle name="Comma 2 2 5 5 2 2" xfId="6645"/>
    <cellStyle name="Comma 2 2 5 5 3" xfId="6646"/>
    <cellStyle name="Comma 2 2 5 5 3 2" xfId="6647"/>
    <cellStyle name="Comma 2 2 5 5 4" xfId="6648"/>
    <cellStyle name="Comma 2 2 5 5 4 2" xfId="6649"/>
    <cellStyle name="Comma 2 2 5 5 5" xfId="6650"/>
    <cellStyle name="Comma 2 2 5 6" xfId="873"/>
    <cellStyle name="Comma 2 2 5 6 2" xfId="6651"/>
    <cellStyle name="Comma 2 2 5 7" xfId="874"/>
    <cellStyle name="Comma 2 2 5 7 2" xfId="6652"/>
    <cellStyle name="Comma 2 2 5 8" xfId="6653"/>
    <cellStyle name="Comma 2 2 5 8 2" xfId="6654"/>
    <cellStyle name="Comma 2 2 5 9" xfId="6655"/>
    <cellStyle name="Comma 2 2 5_Display" xfId="6656"/>
    <cellStyle name="Comma 2 2 6" xfId="875"/>
    <cellStyle name="Comma 2 2 6 2" xfId="876"/>
    <cellStyle name="Comma 2 2 6 2 2" xfId="877"/>
    <cellStyle name="Comma 2 2 6 2 2 2" xfId="878"/>
    <cellStyle name="Comma 2 2 6 2 2 2 2" xfId="8161"/>
    <cellStyle name="Comma 2 2 6 2 2 2 3" xfId="8162"/>
    <cellStyle name="Comma 2 2 6 2 2 2 3 2" xfId="8163"/>
    <cellStyle name="Comma 2 2 6 2 2 2 4" xfId="8164"/>
    <cellStyle name="Comma 2 2 6 2 2 3" xfId="8165"/>
    <cellStyle name="Comma 2 2 6 2 2 3 2" xfId="8166"/>
    <cellStyle name="Comma 2 2 6 2 2 4" xfId="8167"/>
    <cellStyle name="Comma 2 2 6 2 2 4 2" xfId="8168"/>
    <cellStyle name="Comma 2 2 6 2 2 4 3" xfId="8169"/>
    <cellStyle name="Comma 2 2 6 2 2 5" xfId="8170"/>
    <cellStyle name="Comma 2 2 6 2 2 5 2" xfId="8171"/>
    <cellStyle name="Comma 2 2 6 2 2 5 3" xfId="8172"/>
    <cellStyle name="Comma 2 2 6 2 2 6" xfId="8173"/>
    <cellStyle name="Comma 2 2 6 2 2_Display" xfId="8174"/>
    <cellStyle name="Comma 2 2 6 2 3" xfId="879"/>
    <cellStyle name="Comma 2 2 6 2 3 2" xfId="8175"/>
    <cellStyle name="Comma 2 2 6 2 4" xfId="8176"/>
    <cellStyle name="Comma 2 2 6 2 5" xfId="8177"/>
    <cellStyle name="Comma 2 2 6 2 5 2" xfId="8178"/>
    <cellStyle name="Comma 2 2 6 2 5 2 2" xfId="8179"/>
    <cellStyle name="Comma 2 2 6 2 6" xfId="8180"/>
    <cellStyle name="Comma 2 2 6 2 6 2" xfId="8181"/>
    <cellStyle name="Comma 2 2 6 2 6 2 2" xfId="8182"/>
    <cellStyle name="Comma 2 2 6 2 7" xfId="8183"/>
    <cellStyle name="Comma 2 2 6 2 8" xfId="8184"/>
    <cellStyle name="Comma 2 2 6 2_Ark1" xfId="8185"/>
    <cellStyle name="Comma 2 2 6 3" xfId="880"/>
    <cellStyle name="Comma 2 2 6 3 2" xfId="881"/>
    <cellStyle name="Comma 2 2 6 3 3" xfId="8186"/>
    <cellStyle name="Comma 2 2 6 3 4" xfId="8187"/>
    <cellStyle name="Comma 2 2 6 3 4 2" xfId="8188"/>
    <cellStyle name="Comma 2 2 6 3 4 2 2" xfId="8189"/>
    <cellStyle name="Comma 2 2 6 3 5" xfId="8190"/>
    <cellStyle name="Comma 2 2 6 3 6" xfId="8191"/>
    <cellStyle name="Comma 2 2 6 3_Display" xfId="8192"/>
    <cellStyle name="Comma 2 2 6 4" xfId="8193"/>
    <cellStyle name="Comma 2 2 6 4 2" xfId="8194"/>
    <cellStyle name="Comma 2 2 6 5" xfId="8195"/>
    <cellStyle name="Comma 2 2 6 5 2" xfId="8196"/>
    <cellStyle name="Comma 2 2 6 5 3" xfId="8197"/>
    <cellStyle name="Comma 2 2 6 6" xfId="8198"/>
    <cellStyle name="Comma 2 2 6 6 2" xfId="8199"/>
    <cellStyle name="Comma 2 2 6 6 3" xfId="8200"/>
    <cellStyle name="Comma 2 2 6 7" xfId="8201"/>
    <cellStyle name="Comma 2 2 6_Ark1" xfId="8202"/>
    <cellStyle name="Comma 2 2 7" xfId="882"/>
    <cellStyle name="Comma 2 2 7 2" xfId="8203"/>
    <cellStyle name="Comma 2 2 7 2 2" xfId="8204"/>
    <cellStyle name="Comma 2 2 7 3" xfId="8205"/>
    <cellStyle name="Comma 2 2 7 4" xfId="8206"/>
    <cellStyle name="Comma 2 2 8" xfId="883"/>
    <cellStyle name="Comma 2 2 8 2" xfId="884"/>
    <cellStyle name="Comma 2 2 8 2 2" xfId="885"/>
    <cellStyle name="Comma 2 2 8 2 2 2" xfId="6657"/>
    <cellStyle name="Comma 2 2 8 2 3" xfId="6658"/>
    <cellStyle name="Comma 2 2 8 2 3 2" xfId="6659"/>
    <cellStyle name="Comma 2 2 8 2 4" xfId="6660"/>
    <cellStyle name="Comma 2 2 8 2 4 2" xfId="6661"/>
    <cellStyle name="Comma 2 2 8 2 5" xfId="6662"/>
    <cellStyle name="Comma 2 2 8 3" xfId="886"/>
    <cellStyle name="Comma 2 2 8 3 2" xfId="887"/>
    <cellStyle name="Comma 2 2 8 3 2 2" xfId="6663"/>
    <cellStyle name="Comma 2 2 8 3 3" xfId="6664"/>
    <cellStyle name="Comma 2 2 8 3 3 2" xfId="6665"/>
    <cellStyle name="Comma 2 2 8 3 4" xfId="6666"/>
    <cellStyle name="Comma 2 2 8 3 4 2" xfId="6667"/>
    <cellStyle name="Comma 2 2 8 3 5" xfId="6668"/>
    <cellStyle name="Comma 2 2 8 4" xfId="888"/>
    <cellStyle name="Comma 2 2 8 4 2" xfId="889"/>
    <cellStyle name="Comma 2 2 8 4 2 2" xfId="6669"/>
    <cellStyle name="Comma 2 2 8 4 3" xfId="6670"/>
    <cellStyle name="Comma 2 2 8 4 3 2" xfId="6671"/>
    <cellStyle name="Comma 2 2 8 4 4" xfId="6672"/>
    <cellStyle name="Comma 2 2 8 4 4 2" xfId="6673"/>
    <cellStyle name="Comma 2 2 8 4 5" xfId="6674"/>
    <cellStyle name="Comma 2 2 8 5" xfId="890"/>
    <cellStyle name="Comma 2 2 8 5 2" xfId="891"/>
    <cellStyle name="Comma 2 2 8 5 2 2" xfId="6675"/>
    <cellStyle name="Comma 2 2 8 5 3" xfId="6676"/>
    <cellStyle name="Comma 2 2 8 5 3 2" xfId="6677"/>
    <cellStyle name="Comma 2 2 8 5 4" xfId="6678"/>
    <cellStyle name="Comma 2 2 8 5 4 2" xfId="6679"/>
    <cellStyle name="Comma 2 2 8 5 5" xfId="6680"/>
    <cellStyle name="Comma 2 2 8 6" xfId="892"/>
    <cellStyle name="Comma 2 2 8 6 2" xfId="6681"/>
    <cellStyle name="Comma 2 2 8 7" xfId="893"/>
    <cellStyle name="Comma 2 2 8 7 2" xfId="6682"/>
    <cellStyle name="Comma 2 2 8 8" xfId="6683"/>
    <cellStyle name="Comma 2 2 8 8 2" xfId="6684"/>
    <cellStyle name="Comma 2 2 8 9" xfId="6685"/>
    <cellStyle name="Comma 2 2 8_Display" xfId="6686"/>
    <cellStyle name="Comma 2 2 9" xfId="894"/>
    <cellStyle name="Comma 2 2 9 2" xfId="895"/>
    <cellStyle name="Comma 2 2 9 2 2" xfId="896"/>
    <cellStyle name="Comma 2 2 9 2 2 2" xfId="6687"/>
    <cellStyle name="Comma 2 2 9 2 3" xfId="6688"/>
    <cellStyle name="Comma 2 2 9 2 3 2" xfId="6689"/>
    <cellStyle name="Comma 2 2 9 2 4" xfId="6690"/>
    <cellStyle name="Comma 2 2 9 2 4 2" xfId="6691"/>
    <cellStyle name="Comma 2 2 9 2 5" xfId="6692"/>
    <cellStyle name="Comma 2 2 9 3" xfId="897"/>
    <cellStyle name="Comma 2 2 9 3 2" xfId="898"/>
    <cellStyle name="Comma 2 2 9 3 2 2" xfId="6693"/>
    <cellStyle name="Comma 2 2 9 3 3" xfId="6694"/>
    <cellStyle name="Comma 2 2 9 3 3 2" xfId="6695"/>
    <cellStyle name="Comma 2 2 9 3 4" xfId="6696"/>
    <cellStyle name="Comma 2 2 9 3 4 2" xfId="6697"/>
    <cellStyle name="Comma 2 2 9 3 5" xfId="6698"/>
    <cellStyle name="Comma 2 2 9 4" xfId="899"/>
    <cellStyle name="Comma 2 2 9 4 2" xfId="900"/>
    <cellStyle name="Comma 2 2 9 4 2 2" xfId="6699"/>
    <cellStyle name="Comma 2 2 9 4 3" xfId="6700"/>
    <cellStyle name="Comma 2 2 9 4 3 2" xfId="6701"/>
    <cellStyle name="Comma 2 2 9 4 4" xfId="6702"/>
    <cellStyle name="Comma 2 2 9 4 4 2" xfId="6703"/>
    <cellStyle name="Comma 2 2 9 4 5" xfId="6704"/>
    <cellStyle name="Comma 2 2 9 5" xfId="901"/>
    <cellStyle name="Comma 2 2 9 5 2" xfId="902"/>
    <cellStyle name="Comma 2 2 9 5 2 2" xfId="6705"/>
    <cellStyle name="Comma 2 2 9 5 3" xfId="6706"/>
    <cellStyle name="Comma 2 2 9 5 3 2" xfId="6707"/>
    <cellStyle name="Comma 2 2 9 5 4" xfId="6708"/>
    <cellStyle name="Comma 2 2 9 5 4 2" xfId="6709"/>
    <cellStyle name="Comma 2 2 9 5 5" xfId="6710"/>
    <cellStyle name="Comma 2 2 9 6" xfId="903"/>
    <cellStyle name="Comma 2 2 9 6 2" xfId="6711"/>
    <cellStyle name="Comma 2 2 9 7" xfId="904"/>
    <cellStyle name="Comma 2 2 9 7 2" xfId="6712"/>
    <cellStyle name="Comma 2 2 9 8" xfId="6713"/>
    <cellStyle name="Comma 2 2 9 8 2" xfId="6714"/>
    <cellStyle name="Comma 2 2 9 9" xfId="6715"/>
    <cellStyle name="Comma 2 2 9_Display" xfId="6716"/>
    <cellStyle name="Comma 2 2_Ark1" xfId="7681"/>
    <cellStyle name="Comma 2 20" xfId="905"/>
    <cellStyle name="Comma 2 21" xfId="906"/>
    <cellStyle name="Comma 2 22" xfId="907"/>
    <cellStyle name="Comma 2 23" xfId="908"/>
    <cellStyle name="Comma 2 23 2" xfId="6717"/>
    <cellStyle name="Comma 2 23_Note 7-8" xfId="8207"/>
    <cellStyle name="Comma 2 24" xfId="6718"/>
    <cellStyle name="Comma 2 24 2" xfId="6719"/>
    <cellStyle name="Comma 2 25" xfId="6720"/>
    <cellStyle name="Comma 2 25 2" xfId="6721"/>
    <cellStyle name="Comma 2 26" xfId="6722"/>
    <cellStyle name="Comma 2 3" xfId="909"/>
    <cellStyle name="Comma 2 3 2" xfId="910"/>
    <cellStyle name="Comma 2 3 2 2" xfId="911"/>
    <cellStyle name="Comma 2 3 2 2 2" xfId="6723"/>
    <cellStyle name="Comma 2 3 2 3" xfId="6724"/>
    <cellStyle name="Comma 2 3 2 3 2" xfId="6725"/>
    <cellStyle name="Comma 2 3 2 4" xfId="6726"/>
    <cellStyle name="Comma 2 3 2 4 2" xfId="6727"/>
    <cellStyle name="Comma 2 3 2 5" xfId="6728"/>
    <cellStyle name="Comma 2 3 3" xfId="912"/>
    <cellStyle name="Comma 2 3 3 2" xfId="913"/>
    <cellStyle name="Comma 2 3 3 2 2" xfId="6729"/>
    <cellStyle name="Comma 2 3 3 3" xfId="6730"/>
    <cellStyle name="Comma 2 3 3 3 2" xfId="6731"/>
    <cellStyle name="Comma 2 3 3 4" xfId="6732"/>
    <cellStyle name="Comma 2 3 3 4 2" xfId="6733"/>
    <cellStyle name="Comma 2 3 3 5" xfId="6734"/>
    <cellStyle name="Comma 2 3 4" xfId="914"/>
    <cellStyle name="Comma 2 3 4 2" xfId="915"/>
    <cellStyle name="Comma 2 3 4 2 2" xfId="6735"/>
    <cellStyle name="Comma 2 3 4 3" xfId="6736"/>
    <cellStyle name="Comma 2 3 4 3 2" xfId="6737"/>
    <cellStyle name="Comma 2 3 4 4" xfId="6738"/>
    <cellStyle name="Comma 2 3 4 4 2" xfId="6739"/>
    <cellStyle name="Comma 2 3 4 5" xfId="6740"/>
    <cellStyle name="Comma 2 3 5" xfId="916"/>
    <cellStyle name="Comma 2 3 5 2" xfId="917"/>
    <cellStyle name="Comma 2 3 5 2 2" xfId="6741"/>
    <cellStyle name="Comma 2 3 5 3" xfId="6742"/>
    <cellStyle name="Comma 2 3 5 3 2" xfId="6743"/>
    <cellStyle name="Comma 2 3 5 4" xfId="6744"/>
    <cellStyle name="Comma 2 3 5 4 2" xfId="6745"/>
    <cellStyle name="Comma 2 3 5 5" xfId="6746"/>
    <cellStyle name="Comma 2 3 6" xfId="918"/>
    <cellStyle name="Comma 2 3 6 2" xfId="6747"/>
    <cellStyle name="Comma 2 3 7" xfId="919"/>
    <cellStyle name="Comma 2 3 7 2" xfId="6748"/>
    <cellStyle name="Comma 2 3 8" xfId="6749"/>
    <cellStyle name="Comma 2 3 8 2" xfId="6750"/>
    <cellStyle name="Comma 2 3 9" xfId="6751"/>
    <cellStyle name="Comma 2 3_Display" xfId="6752"/>
    <cellStyle name="Comma 2 4" xfId="920"/>
    <cellStyle name="Comma 2 4 2" xfId="921"/>
    <cellStyle name="Comma 2 4 2 2" xfId="922"/>
    <cellStyle name="Comma 2 4 2 2 2" xfId="8208"/>
    <cellStyle name="Comma 2 4 2 3" xfId="8209"/>
    <cellStyle name="Comma 2 4 3" xfId="923"/>
    <cellStyle name="Comma 2 4 3 2" xfId="924"/>
    <cellStyle name="Comma 2 4 3 2 2" xfId="8210"/>
    <cellStyle name="Comma 2 4 3 3" xfId="8211"/>
    <cellStyle name="Comma 2 4 4" xfId="925"/>
    <cellStyle name="Comma 2 4 4 2" xfId="926"/>
    <cellStyle name="Comma 2 4 4 2 2" xfId="8212"/>
    <cellStyle name="Comma 2 4 4 3" xfId="8213"/>
    <cellStyle name="Comma 2 4 5" xfId="927"/>
    <cellStyle name="Comma 2 4 5 2" xfId="8214"/>
    <cellStyle name="Comma 2 4 6" xfId="8215"/>
    <cellStyle name="Comma 2 4 7" xfId="8216"/>
    <cellStyle name="Comma 2 5" xfId="928"/>
    <cellStyle name="Comma 2 5 2" xfId="929"/>
    <cellStyle name="Comma 2 5 2 2" xfId="930"/>
    <cellStyle name="Comma 2 5 2 2 2" xfId="8217"/>
    <cellStyle name="Comma 2 5 2 3" xfId="8218"/>
    <cellStyle name="Comma 2 5 3" xfId="931"/>
    <cellStyle name="Comma 2 5 3 2" xfId="932"/>
    <cellStyle name="Comma 2 5 3 2 2" xfId="8219"/>
    <cellStyle name="Comma 2 5 3 3" xfId="8220"/>
    <cellStyle name="Comma 2 5 4" xfId="933"/>
    <cellStyle name="Comma 2 5 4 2" xfId="934"/>
    <cellStyle name="Comma 2 5 4 2 2" xfId="8221"/>
    <cellStyle name="Comma 2 5 4 3" xfId="8222"/>
    <cellStyle name="Comma 2 5 5" xfId="935"/>
    <cellStyle name="Comma 2 5 5 2" xfId="8223"/>
    <cellStyle name="Comma 2 5 6" xfId="8224"/>
    <cellStyle name="Comma 2 5 7" xfId="8225"/>
    <cellStyle name="Comma 2 6" xfId="936"/>
    <cellStyle name="Comma 2 6 10" xfId="8226"/>
    <cellStyle name="Comma 2 6 2" xfId="937"/>
    <cellStyle name="Comma 2 6 2 2" xfId="938"/>
    <cellStyle name="Comma 2 6 2 2 2" xfId="939"/>
    <cellStyle name="Comma 2 6 2 2 2 2" xfId="8229"/>
    <cellStyle name="Comma 2 6 2 2 2 3" xfId="8230"/>
    <cellStyle name="Comma 2 6 2 2 2 4" xfId="8231"/>
    <cellStyle name="Comma 2 6 2 2 2_Note 7-8" xfId="8228"/>
    <cellStyle name="Comma 2 6 2 2 3" xfId="8232"/>
    <cellStyle name="Comma 2 6 2 2 3 2" xfId="8233"/>
    <cellStyle name="Comma 2 6 2 2 4" xfId="8234"/>
    <cellStyle name="Comma 2 6 2 2 4 2" xfId="8235"/>
    <cellStyle name="Comma 2 6 2 2 4 3" xfId="8236"/>
    <cellStyle name="Comma 2 6 2 2 5" xfId="8237"/>
    <cellStyle name="Comma 2 6 2 2 5 2" xfId="8238"/>
    <cellStyle name="Comma 2 6 2 2 5 3" xfId="8239"/>
    <cellStyle name="Comma 2 6 2 2 6" xfId="8240"/>
    <cellStyle name="Comma 2 6 2 2_Note 7-8" xfId="8227"/>
    <cellStyle name="Comma 2 6 2 3" xfId="940"/>
    <cellStyle name="Comma 2 6 2 3 2" xfId="8241"/>
    <cellStyle name="Comma 2 6 2 4" xfId="8242"/>
    <cellStyle name="Comma 2 6 2 5" xfId="8243"/>
    <cellStyle name="Comma 2 6 2 5 2" xfId="8244"/>
    <cellStyle name="Comma 2 6 2 5 2 2" xfId="8245"/>
    <cellStyle name="Comma 2 6 2 6" xfId="8246"/>
    <cellStyle name="Comma 2 6 2 6 2" xfId="8247"/>
    <cellStyle name="Comma 2 6 2 6 2 2" xfId="8248"/>
    <cellStyle name="Comma 2 6 2 7" xfId="8249"/>
    <cellStyle name="Comma 2 6 2_Ark1" xfId="8250"/>
    <cellStyle name="Comma 2 6 3" xfId="941"/>
    <cellStyle name="Comma 2 6 3 2" xfId="942"/>
    <cellStyle name="Comma 2 6 3 2 2" xfId="8251"/>
    <cellStyle name="Comma 2 6 3 3" xfId="8252"/>
    <cellStyle name="Comma 2 6 4" xfId="943"/>
    <cellStyle name="Comma 2 6 4 2" xfId="944"/>
    <cellStyle name="Comma 2 6 4 2 2" xfId="8253"/>
    <cellStyle name="Comma 2 6 4 3" xfId="8254"/>
    <cellStyle name="Comma 2 6 5" xfId="945"/>
    <cellStyle name="Comma 2 6 5 2" xfId="8255"/>
    <cellStyle name="Comma 2 6 5 3" xfId="8256"/>
    <cellStyle name="Comma 2 6 5 4" xfId="8257"/>
    <cellStyle name="Comma 2 6 5 4 2" xfId="8258"/>
    <cellStyle name="Comma 2 6 5 4 2 2" xfId="8259"/>
    <cellStyle name="Comma 2 6 5 5" xfId="8260"/>
    <cellStyle name="Comma 2 6 5 6" xfId="8261"/>
    <cellStyle name="Comma 2 6 5_Display" xfId="8262"/>
    <cellStyle name="Comma 2 6 6" xfId="8263"/>
    <cellStyle name="Comma 2 6 6 2" xfId="8264"/>
    <cellStyle name="Comma 2 6 7" xfId="8265"/>
    <cellStyle name="Comma 2 6 7 2" xfId="8266"/>
    <cellStyle name="Comma 2 6 7 3" xfId="8267"/>
    <cellStyle name="Comma 2 6 8" xfId="8268"/>
    <cellStyle name="Comma 2 6 8 2" xfId="8269"/>
    <cellStyle name="Comma 2 6 8 3" xfId="8270"/>
    <cellStyle name="Comma 2 6 9" xfId="8271"/>
    <cellStyle name="Comma 2 6 9 2" xfId="8272"/>
    <cellStyle name="Comma 2 7" xfId="946"/>
    <cellStyle name="Comma 2 7 2" xfId="947"/>
    <cellStyle name="Comma 2 7 2 2" xfId="948"/>
    <cellStyle name="Comma 2 7 2 2 2" xfId="949"/>
    <cellStyle name="Comma 2 7 2 2 2 2" xfId="8273"/>
    <cellStyle name="Comma 2 7 2 2 2 2 2" xfId="8274"/>
    <cellStyle name="Comma 2 7 2 2 2 3" xfId="8275"/>
    <cellStyle name="Comma 2 7 2 2 2 4" xfId="8276"/>
    <cellStyle name="Comma 2 7 2 2 3" xfId="8277"/>
    <cellStyle name="Comma 2 7 2 2 4" xfId="8278"/>
    <cellStyle name="Comma 2 7 2 2 4 2" xfId="8279"/>
    <cellStyle name="Comma 2 7 2 2 4 2 2" xfId="8280"/>
    <cellStyle name="Comma 2 7 2 2 5" xfId="8281"/>
    <cellStyle name="Comma 2 7 2 2 5 2" xfId="8282"/>
    <cellStyle name="Comma 2 7 2 2 5 2 2" xfId="8283"/>
    <cellStyle name="Comma 2 7 2 2 6" xfId="8284"/>
    <cellStyle name="Comma 2 7 2 2 7" xfId="8285"/>
    <cellStyle name="Comma 2 7 2 2_Display" xfId="8286"/>
    <cellStyle name="Comma 2 7 2 3" xfId="950"/>
    <cellStyle name="Comma 2 7 2 4" xfId="8287"/>
    <cellStyle name="Comma 2 7 2 4 2" xfId="8288"/>
    <cellStyle name="Comma 2 7 2 5" xfId="8289"/>
    <cellStyle name="Comma 2 7 2 5 2" xfId="8290"/>
    <cellStyle name="Comma 2 7 2 5 3" xfId="8291"/>
    <cellStyle name="Comma 2 7 2 6" xfId="8292"/>
    <cellStyle name="Comma 2 7 2 6 2" xfId="8293"/>
    <cellStyle name="Comma 2 7 2 6 3" xfId="8294"/>
    <cellStyle name="Comma 2 7 2 7" xfId="8295"/>
    <cellStyle name="Comma 2 7 2_Ark1" xfId="8296"/>
    <cellStyle name="Comma 2 7 3" xfId="951"/>
    <cellStyle name="Comma 2 7 3 2" xfId="952"/>
    <cellStyle name="Comma 2 7 3 2 2" xfId="8297"/>
    <cellStyle name="Comma 2 7 3 3" xfId="8298"/>
    <cellStyle name="Comma 2 7 3 3 2" xfId="8299"/>
    <cellStyle name="Comma 2 7 3 4" xfId="8300"/>
    <cellStyle name="Comma 2 7 3 4 2" xfId="8301"/>
    <cellStyle name="Comma 2 7 3 5" xfId="8302"/>
    <cellStyle name="Comma 2 7 3 5 2" xfId="8303"/>
    <cellStyle name="Comma 2 7 3_Display" xfId="8304"/>
    <cellStyle name="Comma 2 7 4" xfId="8305"/>
    <cellStyle name="Comma 2 7 5" xfId="8306"/>
    <cellStyle name="Comma 2 7 5 2" xfId="8307"/>
    <cellStyle name="Comma 2 7 5 2 2" xfId="8308"/>
    <cellStyle name="Comma 2 7 6" xfId="8309"/>
    <cellStyle name="Comma 2 7 6 2" xfId="8310"/>
    <cellStyle name="Comma 2 7 6 2 2" xfId="8311"/>
    <cellStyle name="Comma 2 7 7" xfId="8312"/>
    <cellStyle name="Comma 2 7 8" xfId="8313"/>
    <cellStyle name="Comma 2 7_Ark1" xfId="8314"/>
    <cellStyle name="Comma 2 8" xfId="953"/>
    <cellStyle name="Comma 2 8 2" xfId="954"/>
    <cellStyle name="Comma 2 8 2 2" xfId="8315"/>
    <cellStyle name="Comma 2 8 3" xfId="955"/>
    <cellStyle name="Comma 2 8 3 2" xfId="8316"/>
    <cellStyle name="Comma 2 8 4" xfId="8317"/>
    <cellStyle name="Comma 2 9" xfId="956"/>
    <cellStyle name="Comma 2 9 2" xfId="957"/>
    <cellStyle name="Comma 2 9 2 2" xfId="8318"/>
    <cellStyle name="Comma 2 9 3" xfId="8319"/>
    <cellStyle name="Comma 2_Ark1" xfId="7676"/>
    <cellStyle name="Comma 20" xfId="958"/>
    <cellStyle name="Comma 20 2" xfId="959"/>
    <cellStyle name="Comma 20 2 2" xfId="960"/>
    <cellStyle name="Comma 20 2 2 2" xfId="8320"/>
    <cellStyle name="Comma 20 2 3" xfId="8321"/>
    <cellStyle name="Comma 20 3" xfId="961"/>
    <cellStyle name="Comma 20 3 2" xfId="8322"/>
    <cellStyle name="Comma 20 4" xfId="8323"/>
    <cellStyle name="Comma 21" xfId="962"/>
    <cellStyle name="Comma 21 2" xfId="963"/>
    <cellStyle name="Comma 21 2 2" xfId="964"/>
    <cellStyle name="Comma 21 2 2 2" xfId="8324"/>
    <cellStyle name="Comma 21 2 3" xfId="8325"/>
    <cellStyle name="Comma 21 3" xfId="965"/>
    <cellStyle name="Comma 21 3 2" xfId="8326"/>
    <cellStyle name="Comma 21 4" xfId="8327"/>
    <cellStyle name="Comma 22" xfId="966"/>
    <cellStyle name="Comma 22 2" xfId="967"/>
    <cellStyle name="Comma 22 2 2" xfId="968"/>
    <cellStyle name="Comma 22 2 2 2" xfId="8328"/>
    <cellStyle name="Comma 22 2 3" xfId="8329"/>
    <cellStyle name="Comma 22 3" xfId="969"/>
    <cellStyle name="Comma 22 3 2" xfId="970"/>
    <cellStyle name="Comma 22 3 2 2" xfId="8330"/>
    <cellStyle name="Comma 22 3 3" xfId="8331"/>
    <cellStyle name="Comma 22 4" xfId="971"/>
    <cellStyle name="Comma 22 4 2" xfId="972"/>
    <cellStyle name="Comma 22 4 2 2" xfId="8332"/>
    <cellStyle name="Comma 22 4 3" xfId="8333"/>
    <cellStyle name="Comma 22 5" xfId="973"/>
    <cellStyle name="Comma 22 5 2" xfId="8334"/>
    <cellStyle name="Comma 22 6" xfId="8335"/>
    <cellStyle name="Comma 22 7" xfId="8336"/>
    <cellStyle name="Comma 22_FIN_ASSETS(LEGAL,G1000GR,1212,A" xfId="974"/>
    <cellStyle name="Comma 23" xfId="975"/>
    <cellStyle name="Comma 23 2" xfId="976"/>
    <cellStyle name="Comma 23 2 2" xfId="977"/>
    <cellStyle name="Comma 23 2 2 2" xfId="8337"/>
    <cellStyle name="Comma 23 2 3" xfId="8338"/>
    <cellStyle name="Comma 23 3" xfId="978"/>
    <cellStyle name="Comma 23 3 2" xfId="979"/>
    <cellStyle name="Comma 23 3 2 2" xfId="8339"/>
    <cellStyle name="Comma 23 3 3" xfId="8340"/>
    <cellStyle name="Comma 23 4" xfId="980"/>
    <cellStyle name="Comma 23 4 2" xfId="981"/>
    <cellStyle name="Comma 23 4 2 2" xfId="8341"/>
    <cellStyle name="Comma 23 4 3" xfId="8342"/>
    <cellStyle name="Comma 23 5" xfId="982"/>
    <cellStyle name="Comma 23 5 2" xfId="8343"/>
    <cellStyle name="Comma 23 6" xfId="8344"/>
    <cellStyle name="Comma 23 7" xfId="8345"/>
    <cellStyle name="Comma 23_FIN_ASSETS(LEGAL,G1000GR,1212,A" xfId="983"/>
    <cellStyle name="Comma 24" xfId="984"/>
    <cellStyle name="Comma 24 2" xfId="985"/>
    <cellStyle name="Comma 24 2 2" xfId="8346"/>
    <cellStyle name="Comma 24 3" xfId="8347"/>
    <cellStyle name="Comma 25" xfId="986"/>
    <cellStyle name="Comma 25 2" xfId="987"/>
    <cellStyle name="Comma 25 2 2" xfId="8348"/>
    <cellStyle name="Comma 25 3" xfId="8349"/>
    <cellStyle name="Comma 26" xfId="988"/>
    <cellStyle name="Comma 26 2" xfId="989"/>
    <cellStyle name="Comma 26 2 2" xfId="8350"/>
    <cellStyle name="Comma 26 3" xfId="8351"/>
    <cellStyle name="Comma 27" xfId="990"/>
    <cellStyle name="Comma 27 2" xfId="991"/>
    <cellStyle name="Comma 27 2 2" xfId="8352"/>
    <cellStyle name="Comma 27 3" xfId="8353"/>
    <cellStyle name="Comma 28" xfId="992"/>
    <cellStyle name="Comma 28 2" xfId="993"/>
    <cellStyle name="Comma 28 2 2" xfId="8354"/>
    <cellStyle name="Comma 28 3" xfId="8355"/>
    <cellStyle name="Comma 29" xfId="994"/>
    <cellStyle name="Comma 29 2" xfId="8356"/>
    <cellStyle name="Comma 3" xfId="995"/>
    <cellStyle name="Comma 3 2" xfId="996"/>
    <cellStyle name="Comma 3 2 2" xfId="997"/>
    <cellStyle name="Comma 3 2 2 2" xfId="6753"/>
    <cellStyle name="Comma 3 2 3" xfId="6754"/>
    <cellStyle name="Comma 3 2 3 2" xfId="6755"/>
    <cellStyle name="Comma 3 2 4" xfId="6756"/>
    <cellStyle name="Comma 3 2 4 2" xfId="6757"/>
    <cellStyle name="Comma 3 2 5" xfId="6758"/>
    <cellStyle name="Comma 3 3" xfId="998"/>
    <cellStyle name="Comma 3 3 2" xfId="999"/>
    <cellStyle name="Comma 3 3 2 2" xfId="6759"/>
    <cellStyle name="Comma 3 3 3" xfId="6760"/>
    <cellStyle name="Comma 3 3 3 2" xfId="6761"/>
    <cellStyle name="Comma 3 3 4" xfId="6762"/>
    <cellStyle name="Comma 3 3 4 2" xfId="6763"/>
    <cellStyle name="Comma 3 3 5" xfId="6764"/>
    <cellStyle name="Comma 3 4" xfId="1000"/>
    <cellStyle name="Comma 3 4 2" xfId="1001"/>
    <cellStyle name="Comma 3 4 2 2" xfId="6765"/>
    <cellStyle name="Comma 3 4 3" xfId="6766"/>
    <cellStyle name="Comma 3 4 3 2" xfId="6767"/>
    <cellStyle name="Comma 3 4 4" xfId="6768"/>
    <cellStyle name="Comma 3 4 4 2" xfId="6769"/>
    <cellStyle name="Comma 3 4 5" xfId="6770"/>
    <cellStyle name="Comma 3 5" xfId="1002"/>
    <cellStyle name="Comma 3 5 2" xfId="1003"/>
    <cellStyle name="Comma 3 5 2 2" xfId="6771"/>
    <cellStyle name="Comma 3 5 3" xfId="6772"/>
    <cellStyle name="Comma 3 5 3 2" xfId="6773"/>
    <cellStyle name="Comma 3 5 4" xfId="6774"/>
    <cellStyle name="Comma 3 5 4 2" xfId="6775"/>
    <cellStyle name="Comma 3 5 5" xfId="6776"/>
    <cellStyle name="Comma 3 6" xfId="1004"/>
    <cellStyle name="Comma 3 6 2" xfId="6777"/>
    <cellStyle name="Comma 3 7" xfId="1005"/>
    <cellStyle name="Comma 3 7 2" xfId="6778"/>
    <cellStyle name="Comma 3 8" xfId="6779"/>
    <cellStyle name="Comma 3 8 2" xfId="6780"/>
    <cellStyle name="Comma 3 9" xfId="6781"/>
    <cellStyle name="Comma 3_Display" xfId="6782"/>
    <cellStyle name="Comma 30" xfId="1006"/>
    <cellStyle name="Comma 30 2" xfId="8357"/>
    <cellStyle name="Comma 31" xfId="1007"/>
    <cellStyle name="Comma 31 2" xfId="8358"/>
    <cellStyle name="Comma 32" xfId="1008"/>
    <cellStyle name="Comma 32 2" xfId="1009"/>
    <cellStyle name="Comma 32 2 2" xfId="6783"/>
    <cellStyle name="Comma 32 2_Note 7-8" xfId="8360"/>
    <cellStyle name="Comma 32 3" xfId="6784"/>
    <cellStyle name="Comma 32 3 2" xfId="6785"/>
    <cellStyle name="Comma 32 4" xfId="6786"/>
    <cellStyle name="Comma 32 4 2" xfId="6787"/>
    <cellStyle name="Comma 32 5" xfId="6788"/>
    <cellStyle name="Comma 32_Note 7-8" xfId="8359"/>
    <cellStyle name="Comma 33" xfId="1010"/>
    <cellStyle name="Comma 33 2" xfId="1011"/>
    <cellStyle name="Comma 33 2 2" xfId="6789"/>
    <cellStyle name="Comma 33 3" xfId="6790"/>
    <cellStyle name="Comma 33 3 2" xfId="6791"/>
    <cellStyle name="Comma 33 4" xfId="6792"/>
    <cellStyle name="Comma 33 4 2" xfId="6793"/>
    <cellStyle name="Comma 33 5" xfId="6794"/>
    <cellStyle name="Comma 33_Note 7-8" xfId="8361"/>
    <cellStyle name="Comma 34" xfId="1012"/>
    <cellStyle name="Comma 34 2" xfId="1013"/>
    <cellStyle name="Comma 34 2 2" xfId="6795"/>
    <cellStyle name="Comma 34 3" xfId="6796"/>
    <cellStyle name="Comma 34 3 2" xfId="6797"/>
    <cellStyle name="Comma 34 4" xfId="6798"/>
    <cellStyle name="Comma 34 4 2" xfId="6799"/>
    <cellStyle name="Comma 34 5" xfId="6800"/>
    <cellStyle name="Comma 34_Note 7-8" xfId="8362"/>
    <cellStyle name="Comma 35" xfId="1014"/>
    <cellStyle name="Comma 35 2" xfId="1015"/>
    <cellStyle name="Comma 35 2 2" xfId="6801"/>
    <cellStyle name="Comma 35 3" xfId="6802"/>
    <cellStyle name="Comma 35 3 2" xfId="6803"/>
    <cellStyle name="Comma 35 4" xfId="6804"/>
    <cellStyle name="Comma 35 4 2" xfId="6805"/>
    <cellStyle name="Comma 35 5" xfId="6806"/>
    <cellStyle name="Comma 36" xfId="1016"/>
    <cellStyle name="Comma 36 2" xfId="6807"/>
    <cellStyle name="Comma 37" xfId="1017"/>
    <cellStyle name="Comma 37 2" xfId="6808"/>
    <cellStyle name="Comma 38" xfId="6809"/>
    <cellStyle name="Comma 38 2" xfId="6810"/>
    <cellStyle name="Comma 39" xfId="6811"/>
    <cellStyle name="Comma 4" xfId="1018"/>
    <cellStyle name="Comma 4 10" xfId="8363"/>
    <cellStyle name="Comma 4 11" xfId="8364"/>
    <cellStyle name="Comma 4 12" xfId="8365"/>
    <cellStyle name="Comma 4 13" xfId="8366"/>
    <cellStyle name="Comma 4 14" xfId="8367"/>
    <cellStyle name="Comma 4 15" xfId="8368"/>
    <cellStyle name="Comma 4 2" xfId="1019"/>
    <cellStyle name="Comma 4 2 10" xfId="8369"/>
    <cellStyle name="Comma 4 2 2" xfId="1020"/>
    <cellStyle name="Comma 4 2 2 2" xfId="1021"/>
    <cellStyle name="Comma 4 2 2 2 2" xfId="1022"/>
    <cellStyle name="Comma 4 2 2 2 2 2" xfId="8370"/>
    <cellStyle name="Comma 4 2 2 2 3" xfId="8371"/>
    <cellStyle name="Comma 4 2 2 3" xfId="1023"/>
    <cellStyle name="Comma 4 2 2 3 2" xfId="1024"/>
    <cellStyle name="Comma 4 2 2 3 2 2" xfId="8372"/>
    <cellStyle name="Comma 4 2 2 3 3" xfId="8373"/>
    <cellStyle name="Comma 4 2 2 4" xfId="1025"/>
    <cellStyle name="Comma 4 2 2 4 2" xfId="1026"/>
    <cellStyle name="Comma 4 2 2 4 2 2" xfId="8374"/>
    <cellStyle name="Comma 4 2 2 4 3" xfId="8375"/>
    <cellStyle name="Comma 4 2 2 5" xfId="1027"/>
    <cellStyle name="Comma 4 2 2 5 2" xfId="8376"/>
    <cellStyle name="Comma 4 2 2 6" xfId="8377"/>
    <cellStyle name="Comma 4 2 2 7" xfId="8378"/>
    <cellStyle name="Comma 4 2 3" xfId="1028"/>
    <cellStyle name="Comma 4 2 3 2" xfId="1029"/>
    <cellStyle name="Comma 4 2 3 2 2" xfId="1030"/>
    <cellStyle name="Comma 4 2 3 2 2 2" xfId="8379"/>
    <cellStyle name="Comma 4 2 3 2 3" xfId="8380"/>
    <cellStyle name="Comma 4 2 3 3" xfId="1031"/>
    <cellStyle name="Comma 4 2 3 3 2" xfId="1032"/>
    <cellStyle name="Comma 4 2 3 3 2 2" xfId="8381"/>
    <cellStyle name="Comma 4 2 3 3 3" xfId="8382"/>
    <cellStyle name="Comma 4 2 3 4" xfId="1033"/>
    <cellStyle name="Comma 4 2 3 4 2" xfId="1034"/>
    <cellStyle name="Comma 4 2 3 4 2 2" xfId="8383"/>
    <cellStyle name="Comma 4 2 3 4 3" xfId="8384"/>
    <cellStyle name="Comma 4 2 3 5" xfId="1035"/>
    <cellStyle name="Comma 4 2 3 5 2" xfId="8385"/>
    <cellStyle name="Comma 4 2 3 6" xfId="8386"/>
    <cellStyle name="Comma 4 2 3 7" xfId="8387"/>
    <cellStyle name="Comma 4 2 4" xfId="1036"/>
    <cellStyle name="Comma 4 2 4 2" xfId="1037"/>
    <cellStyle name="Comma 4 2 4 2 2" xfId="1038"/>
    <cellStyle name="Comma 4 2 4 2 2 2" xfId="8388"/>
    <cellStyle name="Comma 4 2 4 2 3" xfId="8389"/>
    <cellStyle name="Comma 4 2 4 3" xfId="1039"/>
    <cellStyle name="Comma 4 2 4 3 2" xfId="8390"/>
    <cellStyle name="Comma 4 2 4 4" xfId="8391"/>
    <cellStyle name="Comma 4 2 4 5" xfId="8392"/>
    <cellStyle name="Comma 4 2 5" xfId="1040"/>
    <cellStyle name="Comma 4 2 5 2" xfId="1041"/>
    <cellStyle name="Comma 4 2 5 2 2" xfId="8393"/>
    <cellStyle name="Comma 4 2 5 3" xfId="8394"/>
    <cellStyle name="Comma 4 2 6" xfId="1042"/>
    <cellStyle name="Comma 4 2 6 2" xfId="1043"/>
    <cellStyle name="Comma 4 2 6 2 2" xfId="8395"/>
    <cellStyle name="Comma 4 2 6 3" xfId="8396"/>
    <cellStyle name="Comma 4 2 7" xfId="1044"/>
    <cellStyle name="Comma 4 2 7 2" xfId="1045"/>
    <cellStyle name="Comma 4 2 7 2 2" xfId="8397"/>
    <cellStyle name="Comma 4 2 7 3" xfId="8398"/>
    <cellStyle name="Comma 4 2 8" xfId="1046"/>
    <cellStyle name="Comma 4 2 8 2" xfId="8399"/>
    <cellStyle name="Comma 4 2 9" xfId="8400"/>
    <cellStyle name="Comma 4 3" xfId="1047"/>
    <cellStyle name="Comma 4 3 2" xfId="1048"/>
    <cellStyle name="Comma 4 3 2 2" xfId="1049"/>
    <cellStyle name="Comma 4 3 2 2 2" xfId="8401"/>
    <cellStyle name="Comma 4 3 2 3" xfId="8402"/>
    <cellStyle name="Comma 4 3 3" xfId="1050"/>
    <cellStyle name="Comma 4 3 3 2" xfId="1051"/>
    <cellStyle name="Comma 4 3 3 2 2" xfId="8403"/>
    <cellStyle name="Comma 4 3 3 3" xfId="8404"/>
    <cellStyle name="Comma 4 3 4" xfId="1052"/>
    <cellStyle name="Comma 4 3 4 2" xfId="1053"/>
    <cellStyle name="Comma 4 3 4 2 2" xfId="8405"/>
    <cellStyle name="Comma 4 3 4 3" xfId="8406"/>
    <cellStyle name="Comma 4 3 5" xfId="1054"/>
    <cellStyle name="Comma 4 3 5 2" xfId="8407"/>
    <cellStyle name="Comma 4 3 6" xfId="8408"/>
    <cellStyle name="Comma 4 3 7" xfId="8409"/>
    <cellStyle name="Comma 4 4" xfId="1055"/>
    <cellStyle name="Comma 4 4 2" xfId="1056"/>
    <cellStyle name="Comma 4 4 2 2" xfId="1057"/>
    <cellStyle name="Comma 4 4 2 2 2" xfId="8410"/>
    <cellStyle name="Comma 4 4 2 3" xfId="8411"/>
    <cellStyle name="Comma 4 4 3" xfId="1058"/>
    <cellStyle name="Comma 4 4 3 2" xfId="1059"/>
    <cellStyle name="Comma 4 4 3 2 2" xfId="8412"/>
    <cellStyle name="Comma 4 4 3 3" xfId="8413"/>
    <cellStyle name="Comma 4 4 4" xfId="1060"/>
    <cellStyle name="Comma 4 4 4 2" xfId="1061"/>
    <cellStyle name="Comma 4 4 4 2 2" xfId="8414"/>
    <cellStyle name="Comma 4 4 4 3" xfId="8415"/>
    <cellStyle name="Comma 4 4 5" xfId="1062"/>
    <cellStyle name="Comma 4 4 5 2" xfId="8416"/>
    <cellStyle name="Comma 4 4 6" xfId="8417"/>
    <cellStyle name="Comma 4 4 7" xfId="8418"/>
    <cellStyle name="Comma 4 5" xfId="1063"/>
    <cellStyle name="Comma 4 5 2" xfId="1064"/>
    <cellStyle name="Comma 4 5 2 2" xfId="1065"/>
    <cellStyle name="Comma 4 5 2 2 2" xfId="8419"/>
    <cellStyle name="Comma 4 5 2 3" xfId="8420"/>
    <cellStyle name="Comma 4 5 3" xfId="1066"/>
    <cellStyle name="Comma 4 5 3 2" xfId="8421"/>
    <cellStyle name="Comma 4 5 4" xfId="8422"/>
    <cellStyle name="Comma 4 5 5" xfId="8423"/>
    <cellStyle name="Comma 4 6" xfId="1067"/>
    <cellStyle name="Comma 4 6 2" xfId="1068"/>
    <cellStyle name="Comma 4 6 2 2" xfId="8424"/>
    <cellStyle name="Comma 4 6 3" xfId="8425"/>
    <cellStyle name="Comma 4 7" xfId="1069"/>
    <cellStyle name="Comma 4 7 2" xfId="1070"/>
    <cellStyle name="Comma 4 7 2 2" xfId="8426"/>
    <cellStyle name="Comma 4 7 3" xfId="8427"/>
    <cellStyle name="Comma 4 8" xfId="1071"/>
    <cellStyle name="Comma 4 8 2" xfId="1072"/>
    <cellStyle name="Comma 4 8 2 2" xfId="8428"/>
    <cellStyle name="Comma 4 8 3" xfId="8429"/>
    <cellStyle name="Comma 4 9" xfId="1073"/>
    <cellStyle name="Comma 4 9 2" xfId="8430"/>
    <cellStyle name="Comma 4_Display" xfId="8431"/>
    <cellStyle name="Comma 5" xfId="1074"/>
    <cellStyle name="Comma 5 2" xfId="1075"/>
    <cellStyle name="Comma 5 2 2" xfId="1076"/>
    <cellStyle name="Comma 5 2 2 2" xfId="6812"/>
    <cellStyle name="Comma 5 2 3" xfId="6813"/>
    <cellStyle name="Comma 5 2 3 2" xfId="6814"/>
    <cellStyle name="Comma 5 2 4" xfId="6815"/>
    <cellStyle name="Comma 5 2 4 2" xfId="6816"/>
    <cellStyle name="Comma 5 2 5" xfId="6817"/>
    <cellStyle name="Comma 5 3" xfId="1077"/>
    <cellStyle name="Comma 5 3 2" xfId="1078"/>
    <cellStyle name="Comma 5 3 2 2" xfId="6818"/>
    <cellStyle name="Comma 5 3 3" xfId="6819"/>
    <cellStyle name="Comma 5 3 3 2" xfId="6820"/>
    <cellStyle name="Comma 5 3 4" xfId="6821"/>
    <cellStyle name="Comma 5 3 4 2" xfId="6822"/>
    <cellStyle name="Comma 5 3 5" xfId="6823"/>
    <cellStyle name="Comma 5 4" xfId="1079"/>
    <cellStyle name="Comma 5 4 2" xfId="1080"/>
    <cellStyle name="Comma 5 4 2 2" xfId="6824"/>
    <cellStyle name="Comma 5 4 3" xfId="6825"/>
    <cellStyle name="Comma 5 4 3 2" xfId="6826"/>
    <cellStyle name="Comma 5 4 4" xfId="6827"/>
    <cellStyle name="Comma 5 4 4 2" xfId="6828"/>
    <cellStyle name="Comma 5 4 5" xfId="6829"/>
    <cellStyle name="Comma 5 5" xfId="1081"/>
    <cellStyle name="Comma 5 5 2" xfId="1082"/>
    <cellStyle name="Comma 5 5 2 2" xfId="6830"/>
    <cellStyle name="Comma 5 5 3" xfId="6831"/>
    <cellStyle name="Comma 5 5 3 2" xfId="6832"/>
    <cellStyle name="Comma 5 5 4" xfId="6833"/>
    <cellStyle name="Comma 5 5 4 2" xfId="6834"/>
    <cellStyle name="Comma 5 5 5" xfId="6835"/>
    <cellStyle name="Comma 5 6" xfId="1083"/>
    <cellStyle name="Comma 5 6 2" xfId="6836"/>
    <cellStyle name="Comma 5 7" xfId="1084"/>
    <cellStyle name="Comma 5 7 2" xfId="6837"/>
    <cellStyle name="Comma 5 8" xfId="6838"/>
    <cellStyle name="Comma 5 8 2" xfId="6839"/>
    <cellStyle name="Comma 5 9" xfId="6840"/>
    <cellStyle name="Comma 5_Display" xfId="6841"/>
    <cellStyle name="Comma 6" xfId="1085"/>
    <cellStyle name="Comma 7" xfId="1086"/>
    <cellStyle name="Comma 7 10" xfId="8432"/>
    <cellStyle name="Comma 7 2" xfId="1087"/>
    <cellStyle name="Comma 7 2 2" xfId="1088"/>
    <cellStyle name="Comma 7 2 2 2" xfId="1089"/>
    <cellStyle name="Comma 7 2 2 2 2" xfId="8433"/>
    <cellStyle name="Comma 7 2 2 3" xfId="8434"/>
    <cellStyle name="Comma 7 2 3" xfId="1090"/>
    <cellStyle name="Comma 7 2 3 2" xfId="1091"/>
    <cellStyle name="Comma 7 2 3 2 2" xfId="8435"/>
    <cellStyle name="Comma 7 2 3 3" xfId="8436"/>
    <cellStyle name="Comma 7 2 4" xfId="1092"/>
    <cellStyle name="Comma 7 2 4 2" xfId="1093"/>
    <cellStyle name="Comma 7 2 4 2 2" xfId="8437"/>
    <cellStyle name="Comma 7 2 4 3" xfId="8438"/>
    <cellStyle name="Comma 7 2 5" xfId="1094"/>
    <cellStyle name="Comma 7 2 5 2" xfId="8439"/>
    <cellStyle name="Comma 7 2 6" xfId="8440"/>
    <cellStyle name="Comma 7 2 7" xfId="8441"/>
    <cellStyle name="Comma 7 3" xfId="1095"/>
    <cellStyle name="Comma 7 3 2" xfId="1096"/>
    <cellStyle name="Comma 7 3 2 2" xfId="1097"/>
    <cellStyle name="Comma 7 3 2 2 2" xfId="8442"/>
    <cellStyle name="Comma 7 3 2 3" xfId="8443"/>
    <cellStyle name="Comma 7 3 3" xfId="1098"/>
    <cellStyle name="Comma 7 3 3 2" xfId="1099"/>
    <cellStyle name="Comma 7 3 3 2 2" xfId="8444"/>
    <cellStyle name="Comma 7 3 3 3" xfId="8445"/>
    <cellStyle name="Comma 7 3 4" xfId="1100"/>
    <cellStyle name="Comma 7 3 4 2" xfId="1101"/>
    <cellStyle name="Comma 7 3 4 2 2" xfId="8446"/>
    <cellStyle name="Comma 7 3 4 3" xfId="8447"/>
    <cellStyle name="Comma 7 3 5" xfId="1102"/>
    <cellStyle name="Comma 7 3 5 2" xfId="8448"/>
    <cellStyle name="Comma 7 3 6" xfId="8449"/>
    <cellStyle name="Comma 7 3 7" xfId="8450"/>
    <cellStyle name="Comma 7 4" xfId="1103"/>
    <cellStyle name="Comma 7 4 2" xfId="1104"/>
    <cellStyle name="Comma 7 4 2 2" xfId="1105"/>
    <cellStyle name="Comma 7 4 2 2 2" xfId="8451"/>
    <cellStyle name="Comma 7 4 2 3" xfId="8452"/>
    <cellStyle name="Comma 7 4 3" xfId="1106"/>
    <cellStyle name="Comma 7 4 3 2" xfId="8453"/>
    <cellStyle name="Comma 7 4 4" xfId="8454"/>
    <cellStyle name="Comma 7 4 5" xfId="8455"/>
    <cellStyle name="Comma 7 5" xfId="1107"/>
    <cellStyle name="Comma 7 5 2" xfId="1108"/>
    <cellStyle name="Comma 7 5 2 2" xfId="8456"/>
    <cellStyle name="Comma 7 5 3" xfId="8457"/>
    <cellStyle name="Comma 7 6" xfId="1109"/>
    <cellStyle name="Comma 7 6 2" xfId="1110"/>
    <cellStyle name="Comma 7 6 2 2" xfId="8458"/>
    <cellStyle name="Comma 7 6 3" xfId="8459"/>
    <cellStyle name="Comma 7 7" xfId="1111"/>
    <cellStyle name="Comma 7 7 2" xfId="1112"/>
    <cellStyle name="Comma 7 7 2 2" xfId="8460"/>
    <cellStyle name="Comma 7 7 3" xfId="8461"/>
    <cellStyle name="Comma 7 8" xfId="1113"/>
    <cellStyle name="Comma 7 8 2" xfId="8462"/>
    <cellStyle name="Comma 7 9" xfId="8463"/>
    <cellStyle name="Comma 8" xfId="1114"/>
    <cellStyle name="Comma 8 10" xfId="8464"/>
    <cellStyle name="Comma 8 2" xfId="1115"/>
    <cellStyle name="Comma 8 2 2" xfId="1116"/>
    <cellStyle name="Comma 8 2 2 2" xfId="1117"/>
    <cellStyle name="Comma 8 2 2 2 2" xfId="8465"/>
    <cellStyle name="Comma 8 2 2 3" xfId="8466"/>
    <cellStyle name="Comma 8 2 3" xfId="1118"/>
    <cellStyle name="Comma 8 2 3 2" xfId="1119"/>
    <cellStyle name="Comma 8 2 3 2 2" xfId="8467"/>
    <cellStyle name="Comma 8 2 3 3" xfId="8468"/>
    <cellStyle name="Comma 8 2 4" xfId="1120"/>
    <cellStyle name="Comma 8 2 4 2" xfId="1121"/>
    <cellStyle name="Comma 8 2 4 2 2" xfId="8469"/>
    <cellStyle name="Comma 8 2 4 3" xfId="8470"/>
    <cellStyle name="Comma 8 2 5" xfId="1122"/>
    <cellStyle name="Comma 8 2 5 2" xfId="8471"/>
    <cellStyle name="Comma 8 2 6" xfId="8472"/>
    <cellStyle name="Comma 8 2 7" xfId="8473"/>
    <cellStyle name="Comma 8 3" xfId="1123"/>
    <cellStyle name="Comma 8 3 2" xfId="1124"/>
    <cellStyle name="Comma 8 3 2 2" xfId="1125"/>
    <cellStyle name="Comma 8 3 2 2 2" xfId="8474"/>
    <cellStyle name="Comma 8 3 2 3" xfId="8475"/>
    <cellStyle name="Comma 8 3 3" xfId="1126"/>
    <cellStyle name="Comma 8 3 3 2" xfId="8476"/>
    <cellStyle name="Comma 8 3 4" xfId="8477"/>
    <cellStyle name="Comma 8 3 5" xfId="8478"/>
    <cellStyle name="Comma 8 4" xfId="1127"/>
    <cellStyle name="Comma 8 4 2" xfId="1128"/>
    <cellStyle name="Comma 8 4 2 2" xfId="1129"/>
    <cellStyle name="Comma 8 4 2 2 2" xfId="8479"/>
    <cellStyle name="Comma 8 4 2 3" xfId="8480"/>
    <cellStyle name="Comma 8 4 3" xfId="1130"/>
    <cellStyle name="Comma 8 4 3 2" xfId="8481"/>
    <cellStyle name="Comma 8 4 4" xfId="8482"/>
    <cellStyle name="Comma 8 4 5" xfId="8483"/>
    <cellStyle name="Comma 8 5" xfId="1131"/>
    <cellStyle name="Comma 8 5 2" xfId="1132"/>
    <cellStyle name="Comma 8 5 2 2" xfId="8484"/>
    <cellStyle name="Comma 8 5 3" xfId="8485"/>
    <cellStyle name="Comma 8 6" xfId="1133"/>
    <cellStyle name="Comma 8 6 2" xfId="1134"/>
    <cellStyle name="Comma 8 6 2 2" xfId="8486"/>
    <cellStyle name="Comma 8 6 3" xfId="8487"/>
    <cellStyle name="Comma 8 7" xfId="1135"/>
    <cellStyle name="Comma 8 7 2" xfId="1136"/>
    <cellStyle name="Comma 8 7 2 2" xfId="8488"/>
    <cellStyle name="Comma 8 7 3" xfId="8489"/>
    <cellStyle name="Comma 8 8" xfId="1137"/>
    <cellStyle name="Comma 8 8 2" xfId="8490"/>
    <cellStyle name="Comma 8 9" xfId="8491"/>
    <cellStyle name="Comma 9" xfId="1138"/>
    <cellStyle name="Comma 9 2" xfId="1139"/>
    <cellStyle name="Comma 9 2 2" xfId="1140"/>
    <cellStyle name="Comma 9 2 2 2" xfId="8492"/>
    <cellStyle name="Comma 9 2 3" xfId="8493"/>
    <cellStyle name="Comma 9 3" xfId="1141"/>
    <cellStyle name="Comma 9 3 2" xfId="1142"/>
    <cellStyle name="Comma 9 3 2 2" xfId="8494"/>
    <cellStyle name="Comma 9 3 3" xfId="8495"/>
    <cellStyle name="Comma 9 4" xfId="1143"/>
    <cellStyle name="Comma 9 4 2" xfId="8496"/>
    <cellStyle name="Comma 9 5" xfId="8497"/>
    <cellStyle name="Comma 9 6" xfId="8498"/>
    <cellStyle name="Comma_Ark1" xfId="8499"/>
    <cellStyle name="Crystal Report Data" xfId="112"/>
    <cellStyle name="Crystal Report Data 2" xfId="1144"/>
    <cellStyle name="Crystal Report Data 3" xfId="8500"/>
    <cellStyle name="Crystal Report Data_Ark1" xfId="7699"/>
    <cellStyle name="Crystal Report Field" xfId="111"/>
    <cellStyle name="Crystal Report Field 2" xfId="1145"/>
    <cellStyle name="Crystal Report Field 3" xfId="8501"/>
    <cellStyle name="Crystal Report Field_Ark1" xfId="7700"/>
    <cellStyle name="Currency" xfId="1146"/>
    <cellStyle name="Currency [0]" xfId="1147"/>
    <cellStyle name="Currency [0] 10" xfId="1148"/>
    <cellStyle name="Currency [0] 10 2" xfId="1149"/>
    <cellStyle name="Currency [0] 10 2 2" xfId="1150"/>
    <cellStyle name="Currency [0] 10 2 2 2" xfId="8502"/>
    <cellStyle name="Currency [0] 10 2 3" xfId="8503"/>
    <cellStyle name="Currency [0] 10 3" xfId="1151"/>
    <cellStyle name="Currency [0] 10 3 2" xfId="8504"/>
    <cellStyle name="Currency [0] 10 4" xfId="8505"/>
    <cellStyle name="Currency [0] 11" xfId="1152"/>
    <cellStyle name="Currency [0] 11 2" xfId="1153"/>
    <cellStyle name="Currency [0] 11 2 2" xfId="1154"/>
    <cellStyle name="Currency [0] 11 2 2 2" xfId="8506"/>
    <cellStyle name="Currency [0] 11 2 3" xfId="8507"/>
    <cellStyle name="Currency [0] 11 3" xfId="1155"/>
    <cellStyle name="Currency [0] 11 3 2" xfId="8508"/>
    <cellStyle name="Currency [0] 11 4" xfId="8509"/>
    <cellStyle name="Currency [0] 12" xfId="1156"/>
    <cellStyle name="Currency [0] 12 2" xfId="1157"/>
    <cellStyle name="Currency [0] 12 2 2" xfId="1158"/>
    <cellStyle name="Currency [0] 12 2 2 2" xfId="8510"/>
    <cellStyle name="Currency [0] 12 2 3" xfId="8511"/>
    <cellStyle name="Currency [0] 12 3" xfId="1159"/>
    <cellStyle name="Currency [0] 12 3 2" xfId="8512"/>
    <cellStyle name="Currency [0] 12 4" xfId="8513"/>
    <cellStyle name="Currency [0] 13" xfId="1160"/>
    <cellStyle name="Currency [0] 13 2" xfId="1161"/>
    <cellStyle name="Currency [0] 13 2 2" xfId="1162"/>
    <cellStyle name="Currency [0] 13 2 2 2" xfId="8514"/>
    <cellStyle name="Currency [0] 13 2 3" xfId="8515"/>
    <cellStyle name="Currency [0] 13 3" xfId="1163"/>
    <cellStyle name="Currency [0] 13 3 2" xfId="8516"/>
    <cellStyle name="Currency [0] 13 4" xfId="8517"/>
    <cellStyle name="Currency [0] 14" xfId="1164"/>
    <cellStyle name="Currency [0] 14 2" xfId="1165"/>
    <cellStyle name="Currency [0] 14 2 2" xfId="1166"/>
    <cellStyle name="Currency [0] 14 2 2 2" xfId="8518"/>
    <cellStyle name="Currency [0] 14 2 3" xfId="8519"/>
    <cellStyle name="Currency [0] 14 3" xfId="1167"/>
    <cellStyle name="Currency [0] 14 3 2" xfId="8520"/>
    <cellStyle name="Currency [0] 14 4" xfId="8521"/>
    <cellStyle name="Currency [0] 15" xfId="1168"/>
    <cellStyle name="Currency [0] 15 2" xfId="1169"/>
    <cellStyle name="Currency [0] 15 2 2" xfId="1170"/>
    <cellStyle name="Currency [0] 15 2 2 2" xfId="8522"/>
    <cellStyle name="Currency [0] 15 2 3" xfId="8523"/>
    <cellStyle name="Currency [0] 15 3" xfId="1171"/>
    <cellStyle name="Currency [0] 15 3 2" xfId="8524"/>
    <cellStyle name="Currency [0] 15 4" xfId="8525"/>
    <cellStyle name="Currency [0] 16" xfId="1172"/>
    <cellStyle name="Currency [0] 16 2" xfId="1173"/>
    <cellStyle name="Currency [0] 16 2 2" xfId="8526"/>
    <cellStyle name="Currency [0] 16 3" xfId="8527"/>
    <cellStyle name="Currency [0] 17" xfId="1174"/>
    <cellStyle name="Currency [0] 17 2" xfId="1175"/>
    <cellStyle name="Currency [0] 17 2 2" xfId="8528"/>
    <cellStyle name="Currency [0] 17 3" xfId="8529"/>
    <cellStyle name="Currency [0] 18" xfId="1176"/>
    <cellStyle name="Currency [0] 18 2" xfId="1177"/>
    <cellStyle name="Currency [0] 18 2 2" xfId="8530"/>
    <cellStyle name="Currency [0] 18 3" xfId="8531"/>
    <cellStyle name="Currency [0] 19" xfId="1178"/>
    <cellStyle name="Currency [0] 19 2" xfId="1179"/>
    <cellStyle name="Currency [0] 19 2 2" xfId="8532"/>
    <cellStyle name="Currency [0] 19 3" xfId="8533"/>
    <cellStyle name="Currency [0] 2" xfId="1180"/>
    <cellStyle name="Currency [0] 2 10" xfId="1181"/>
    <cellStyle name="Currency [0] 2 11" xfId="1182"/>
    <cellStyle name="Currency [0] 2 12" xfId="1183"/>
    <cellStyle name="Currency [0] 2 12 2" xfId="6842"/>
    <cellStyle name="Currency [0] 2 13" xfId="6843"/>
    <cellStyle name="Currency [0] 2 13 2" xfId="6844"/>
    <cellStyle name="Currency [0] 2 14" xfId="6845"/>
    <cellStyle name="Currency [0] 2 14 2" xfId="6846"/>
    <cellStyle name="Currency [0] 2 15" xfId="6847"/>
    <cellStyle name="Currency [0] 2 2" xfId="1184"/>
    <cellStyle name="Currency [0] 2 2 2" xfId="1185"/>
    <cellStyle name="Currency [0] 2 2 2 2" xfId="1186"/>
    <cellStyle name="Currency [0] 2 2 2 2 2" xfId="8534"/>
    <cellStyle name="Currency [0] 2 2 2 3" xfId="8535"/>
    <cellStyle name="Currency [0] 2 2 3" xfId="1187"/>
    <cellStyle name="Currency [0] 2 2 3 2" xfId="1188"/>
    <cellStyle name="Currency [0] 2 2 3 2 2" xfId="8536"/>
    <cellStyle name="Currency [0] 2 2 3 3" xfId="8537"/>
    <cellStyle name="Currency [0] 2 2 4" xfId="1189"/>
    <cellStyle name="Currency [0] 2 2 4 2" xfId="1190"/>
    <cellStyle name="Currency [0] 2 2 4 2 2" xfId="8538"/>
    <cellStyle name="Currency [0] 2 2 4 3" xfId="8539"/>
    <cellStyle name="Currency [0] 2 2 5" xfId="1191"/>
    <cellStyle name="Currency [0] 2 2 5 2" xfId="8540"/>
    <cellStyle name="Currency [0] 2 2 6" xfId="8541"/>
    <cellStyle name="Currency [0] 2 2 7" xfId="8542"/>
    <cellStyle name="Currency [0] 2 3" xfId="1192"/>
    <cellStyle name="Currency [0] 2 3 2" xfId="1193"/>
    <cellStyle name="Currency [0] 2 3 2 2" xfId="1194"/>
    <cellStyle name="Currency [0] 2 3 2 2 2" xfId="8543"/>
    <cellStyle name="Currency [0] 2 3 2 3" xfId="8544"/>
    <cellStyle name="Currency [0] 2 3 3" xfId="1195"/>
    <cellStyle name="Currency [0] 2 3 3 2" xfId="1196"/>
    <cellStyle name="Currency [0] 2 3 3 2 2" xfId="8545"/>
    <cellStyle name="Currency [0] 2 3 3 3" xfId="8546"/>
    <cellStyle name="Currency [0] 2 3 4" xfId="1197"/>
    <cellStyle name="Currency [0] 2 3 4 2" xfId="1198"/>
    <cellStyle name="Currency [0] 2 3 4 2 2" xfId="8547"/>
    <cellStyle name="Currency [0] 2 3 4 3" xfId="8548"/>
    <cellStyle name="Currency [0] 2 3 5" xfId="1199"/>
    <cellStyle name="Currency [0] 2 3 5 2" xfId="8549"/>
    <cellStyle name="Currency [0] 2 3 6" xfId="8550"/>
    <cellStyle name="Currency [0] 2 3 7" xfId="8551"/>
    <cellStyle name="Currency [0] 2 4" xfId="1200"/>
    <cellStyle name="Currency [0] 2 4 2" xfId="1201"/>
    <cellStyle name="Currency [0] 2 4 2 2" xfId="1202"/>
    <cellStyle name="Currency [0] 2 4 2 2 2" xfId="8552"/>
    <cellStyle name="Currency [0] 2 4 2 3" xfId="8553"/>
    <cellStyle name="Currency [0] 2 4 3" xfId="1203"/>
    <cellStyle name="Currency [0] 2 4 3 2" xfId="8554"/>
    <cellStyle name="Currency [0] 2 4 4" xfId="8555"/>
    <cellStyle name="Currency [0] 2 4 5" xfId="8556"/>
    <cellStyle name="Currency [0] 2 5" xfId="1204"/>
    <cellStyle name="Currency [0] 2 5 2" xfId="1205"/>
    <cellStyle name="Currency [0] 2 5 2 2" xfId="8557"/>
    <cellStyle name="Currency [0] 2 5 3" xfId="8558"/>
    <cellStyle name="Currency [0] 2 6" xfId="1206"/>
    <cellStyle name="Currency [0] 2 6 2" xfId="1207"/>
    <cellStyle name="Currency [0] 2 6 2 2" xfId="8559"/>
    <cellStyle name="Currency [0] 2 6 3" xfId="8560"/>
    <cellStyle name="Currency [0] 2 7" xfId="1208"/>
    <cellStyle name="Currency [0] 2 7 2" xfId="1209"/>
    <cellStyle name="Currency [0] 2 7 2 2" xfId="8561"/>
    <cellStyle name="Currency [0] 2 7 3" xfId="8562"/>
    <cellStyle name="Currency [0] 2 8" xfId="1210"/>
    <cellStyle name="Currency [0] 2 8 2" xfId="1211"/>
    <cellStyle name="Currency [0] 2 8 3" xfId="1212"/>
    <cellStyle name="Currency [0] 2 8 4" xfId="1213"/>
    <cellStyle name="Currency [0] 2 8_Ark1" xfId="7702"/>
    <cellStyle name="Currency [0] 2 9" xfId="1214"/>
    <cellStyle name="Currency [0] 2_Ark1" xfId="7701"/>
    <cellStyle name="Currency [0] 20" xfId="1215"/>
    <cellStyle name="Currency [0] 20 2" xfId="1216"/>
    <cellStyle name="Currency [0] 20 2 2" xfId="8563"/>
    <cellStyle name="Currency [0] 20 3" xfId="8564"/>
    <cellStyle name="Currency [0] 21" xfId="1217"/>
    <cellStyle name="Currency [0] 21 2" xfId="8565"/>
    <cellStyle name="Currency [0] 22" xfId="1218"/>
    <cellStyle name="Currency [0] 22 2" xfId="8566"/>
    <cellStyle name="Currency [0] 23" xfId="1219"/>
    <cellStyle name="Currency [0] 23 2" xfId="8567"/>
    <cellStyle name="Currency [0] 24" xfId="1220"/>
    <cellStyle name="Currency [0] 24 2" xfId="1221"/>
    <cellStyle name="Currency [0] 24 2 2" xfId="6848"/>
    <cellStyle name="Currency [0] 24 2_Note 7-8" xfId="8569"/>
    <cellStyle name="Currency [0] 24 3" xfId="6849"/>
    <cellStyle name="Currency [0] 24 3 2" xfId="6850"/>
    <cellStyle name="Currency [0] 24 4" xfId="6851"/>
    <cellStyle name="Currency [0] 24 4 2" xfId="6852"/>
    <cellStyle name="Currency [0] 24 5" xfId="6853"/>
    <cellStyle name="Currency [0] 24_Note 7-8" xfId="8568"/>
    <cellStyle name="Currency [0] 25" xfId="1222"/>
    <cellStyle name="Currency [0] 25 2" xfId="1223"/>
    <cellStyle name="Currency [0] 25 2 2" xfId="6854"/>
    <cellStyle name="Currency [0] 25 3" xfId="6855"/>
    <cellStyle name="Currency [0] 25 3 2" xfId="6856"/>
    <cellStyle name="Currency [0] 25 4" xfId="6857"/>
    <cellStyle name="Currency [0] 25 4 2" xfId="6858"/>
    <cellStyle name="Currency [0] 25 5" xfId="6859"/>
    <cellStyle name="Currency [0] 25_Note 7-8" xfId="8570"/>
    <cellStyle name="Currency [0] 26" xfId="1224"/>
    <cellStyle name="Currency [0] 26 2" xfId="1225"/>
    <cellStyle name="Currency [0] 26 2 2" xfId="6860"/>
    <cellStyle name="Currency [0] 26 3" xfId="6861"/>
    <cellStyle name="Currency [0] 26 3 2" xfId="6862"/>
    <cellStyle name="Currency [0] 26 4" xfId="6863"/>
    <cellStyle name="Currency [0] 26 4 2" xfId="6864"/>
    <cellStyle name="Currency [0] 26 5" xfId="6865"/>
    <cellStyle name="Currency [0] 26_Note 7-8" xfId="8571"/>
    <cellStyle name="Currency [0] 27" xfId="1226"/>
    <cellStyle name="Currency [0] 27 2" xfId="1227"/>
    <cellStyle name="Currency [0] 27 2 2" xfId="6866"/>
    <cellStyle name="Currency [0] 27 3" xfId="6867"/>
    <cellStyle name="Currency [0] 27 3 2" xfId="6868"/>
    <cellStyle name="Currency [0] 27 4" xfId="6869"/>
    <cellStyle name="Currency [0] 27 4 2" xfId="6870"/>
    <cellStyle name="Currency [0] 27 5" xfId="6871"/>
    <cellStyle name="Currency [0] 28" xfId="1228"/>
    <cellStyle name="Currency [0] 28 2" xfId="6872"/>
    <cellStyle name="Currency [0] 29" xfId="1229"/>
    <cellStyle name="Currency [0] 29 2" xfId="6873"/>
    <cellStyle name="Currency [0] 3" xfId="1230"/>
    <cellStyle name="Currency [0] 3 10" xfId="8572"/>
    <cellStyle name="Currency [0] 3 2" xfId="1231"/>
    <cellStyle name="Currency [0] 3 2 2" xfId="1232"/>
    <cellStyle name="Currency [0] 3 2 2 2" xfId="1233"/>
    <cellStyle name="Currency [0] 3 2 2 2 2" xfId="8573"/>
    <cellStyle name="Currency [0] 3 2 2 3" xfId="8574"/>
    <cellStyle name="Currency [0] 3 2 3" xfId="1234"/>
    <cellStyle name="Currency [0] 3 2 3 2" xfId="1235"/>
    <cellStyle name="Currency [0] 3 2 3 2 2" xfId="8575"/>
    <cellStyle name="Currency [0] 3 2 3 3" xfId="8576"/>
    <cellStyle name="Currency [0] 3 2 4" xfId="1236"/>
    <cellStyle name="Currency [0] 3 2 4 2" xfId="1237"/>
    <cellStyle name="Currency [0] 3 2 4 2 2" xfId="8577"/>
    <cellStyle name="Currency [0] 3 2 4 3" xfId="8578"/>
    <cellStyle name="Currency [0] 3 2 5" xfId="1238"/>
    <cellStyle name="Currency [0] 3 2 5 2" xfId="8579"/>
    <cellStyle name="Currency [0] 3 2 6" xfId="8580"/>
    <cellStyle name="Currency [0] 3 2 7" xfId="8581"/>
    <cellStyle name="Currency [0] 3 3" xfId="1239"/>
    <cellStyle name="Currency [0] 3 3 2" xfId="1240"/>
    <cellStyle name="Currency [0] 3 3 2 2" xfId="1241"/>
    <cellStyle name="Currency [0] 3 3 2 2 2" xfId="8582"/>
    <cellStyle name="Currency [0] 3 3 2 3" xfId="8583"/>
    <cellStyle name="Currency [0] 3 3 3" xfId="1242"/>
    <cellStyle name="Currency [0] 3 3 3 2" xfId="1243"/>
    <cellStyle name="Currency [0] 3 3 3 2 2" xfId="8584"/>
    <cellStyle name="Currency [0] 3 3 3 3" xfId="8585"/>
    <cellStyle name="Currency [0] 3 3 4" xfId="1244"/>
    <cellStyle name="Currency [0] 3 3 4 2" xfId="1245"/>
    <cellStyle name="Currency [0] 3 3 4 2 2" xfId="8586"/>
    <cellStyle name="Currency [0] 3 3 4 3" xfId="8587"/>
    <cellStyle name="Currency [0] 3 3 5" xfId="1246"/>
    <cellStyle name="Currency [0] 3 3 5 2" xfId="8588"/>
    <cellStyle name="Currency [0] 3 3 6" xfId="8589"/>
    <cellStyle name="Currency [0] 3 3 7" xfId="8590"/>
    <cellStyle name="Currency [0] 3 4" xfId="1247"/>
    <cellStyle name="Currency [0] 3 4 2" xfId="1248"/>
    <cellStyle name="Currency [0] 3 4 2 2" xfId="1249"/>
    <cellStyle name="Currency [0] 3 4 2 2 2" xfId="8591"/>
    <cellStyle name="Currency [0] 3 4 2 3" xfId="8592"/>
    <cellStyle name="Currency [0] 3 4 3" xfId="1250"/>
    <cellStyle name="Currency [0] 3 4 3 2" xfId="8593"/>
    <cellStyle name="Currency [0] 3 4 4" xfId="8594"/>
    <cellStyle name="Currency [0] 3 4 5" xfId="8595"/>
    <cellStyle name="Currency [0] 3 5" xfId="1251"/>
    <cellStyle name="Currency [0] 3 5 2" xfId="1252"/>
    <cellStyle name="Currency [0] 3 5 2 2" xfId="8596"/>
    <cellStyle name="Currency [0] 3 5 3" xfId="8597"/>
    <cellStyle name="Currency [0] 3 6" xfId="1253"/>
    <cellStyle name="Currency [0] 3 6 2" xfId="1254"/>
    <cellStyle name="Currency [0] 3 6 2 2" xfId="8598"/>
    <cellStyle name="Currency [0] 3 6 3" xfId="8599"/>
    <cellStyle name="Currency [0] 3 7" xfId="1255"/>
    <cellStyle name="Currency [0] 3 7 2" xfId="1256"/>
    <cellStyle name="Currency [0] 3 7 2 2" xfId="8600"/>
    <cellStyle name="Currency [0] 3 7 3" xfId="8601"/>
    <cellStyle name="Currency [0] 3 8" xfId="1257"/>
    <cellStyle name="Currency [0] 3 8 2" xfId="8602"/>
    <cellStyle name="Currency [0] 3 9" xfId="8603"/>
    <cellStyle name="Currency [0] 3_Note 4-9" xfId="5850"/>
    <cellStyle name="Currency [0] 30" xfId="6874"/>
    <cellStyle name="Currency [0] 30 2" xfId="6875"/>
    <cellStyle name="Currency [0] 31" xfId="6876"/>
    <cellStyle name="Currency [0] 4" xfId="1258"/>
    <cellStyle name="Currency [0] 4 10" xfId="8604"/>
    <cellStyle name="Currency [0] 4 2" xfId="1259"/>
    <cellStyle name="Currency [0] 4 2 2" xfId="1260"/>
    <cellStyle name="Currency [0] 4 2 2 2" xfId="1261"/>
    <cellStyle name="Currency [0] 4 2 2 2 2" xfId="8605"/>
    <cellStyle name="Currency [0] 4 2 2 3" xfId="8606"/>
    <cellStyle name="Currency [0] 4 2 3" xfId="1262"/>
    <cellStyle name="Currency [0] 4 2 3 2" xfId="1263"/>
    <cellStyle name="Currency [0] 4 2 3 2 2" xfId="8607"/>
    <cellStyle name="Currency [0] 4 2 3 3" xfId="8608"/>
    <cellStyle name="Currency [0] 4 2 4" xfId="1264"/>
    <cellStyle name="Currency [0] 4 2 4 2" xfId="1265"/>
    <cellStyle name="Currency [0] 4 2 4 2 2" xfId="8609"/>
    <cellStyle name="Currency [0] 4 2 4 3" xfId="8610"/>
    <cellStyle name="Currency [0] 4 2 5" xfId="1266"/>
    <cellStyle name="Currency [0] 4 2 5 2" xfId="8611"/>
    <cellStyle name="Currency [0] 4 2 6" xfId="8612"/>
    <cellStyle name="Currency [0] 4 2 7" xfId="8613"/>
    <cellStyle name="Currency [0] 4 3" xfId="1267"/>
    <cellStyle name="Currency [0] 4 3 2" xfId="1268"/>
    <cellStyle name="Currency [0] 4 3 2 2" xfId="1269"/>
    <cellStyle name="Currency [0] 4 3 2 2 2" xfId="8614"/>
    <cellStyle name="Currency [0] 4 3 2 3" xfId="8615"/>
    <cellStyle name="Currency [0] 4 3 3" xfId="1270"/>
    <cellStyle name="Currency [0] 4 3 3 2" xfId="8616"/>
    <cellStyle name="Currency [0] 4 3 4" xfId="8617"/>
    <cellStyle name="Currency [0] 4 3 5" xfId="8618"/>
    <cellStyle name="Currency [0] 4 4" xfId="1271"/>
    <cellStyle name="Currency [0] 4 4 2" xfId="1272"/>
    <cellStyle name="Currency [0] 4 4 2 2" xfId="1273"/>
    <cellStyle name="Currency [0] 4 4 2 2 2" xfId="8619"/>
    <cellStyle name="Currency [0] 4 4 2 3" xfId="8620"/>
    <cellStyle name="Currency [0] 4 4 3" xfId="1274"/>
    <cellStyle name="Currency [0] 4 4 3 2" xfId="8621"/>
    <cellStyle name="Currency [0] 4 4 4" xfId="8622"/>
    <cellStyle name="Currency [0] 4 4 5" xfId="8623"/>
    <cellStyle name="Currency [0] 4 5" xfId="1275"/>
    <cellStyle name="Currency [0] 4 5 2" xfId="1276"/>
    <cellStyle name="Currency [0] 4 5 2 2" xfId="8624"/>
    <cellStyle name="Currency [0] 4 5 3" xfId="8625"/>
    <cellStyle name="Currency [0] 4 6" xfId="1277"/>
    <cellStyle name="Currency [0] 4 6 2" xfId="1278"/>
    <cellStyle name="Currency [0] 4 6 2 2" xfId="8626"/>
    <cellStyle name="Currency [0] 4 6 3" xfId="8627"/>
    <cellStyle name="Currency [0] 4 7" xfId="1279"/>
    <cellStyle name="Currency [0] 4 7 2" xfId="1280"/>
    <cellStyle name="Currency [0] 4 7 2 2" xfId="8628"/>
    <cellStyle name="Currency [0] 4 7 3" xfId="8629"/>
    <cellStyle name="Currency [0] 4 8" xfId="1281"/>
    <cellStyle name="Currency [0] 4 8 2" xfId="8630"/>
    <cellStyle name="Currency [0] 4 9" xfId="8631"/>
    <cellStyle name="Currency [0] 5" xfId="1282"/>
    <cellStyle name="Currency [0] 5 2" xfId="1283"/>
    <cellStyle name="Currency [0] 5 2 2" xfId="1284"/>
    <cellStyle name="Currency [0] 5 2 2 2" xfId="8632"/>
    <cellStyle name="Currency [0] 5 2 3" xfId="8633"/>
    <cellStyle name="Currency [0] 5 3" xfId="1285"/>
    <cellStyle name="Currency [0] 5 3 2" xfId="1286"/>
    <cellStyle name="Currency [0] 5 3 2 2" xfId="8634"/>
    <cellStyle name="Currency [0] 5 3 3" xfId="8635"/>
    <cellStyle name="Currency [0] 5 4" xfId="1287"/>
    <cellStyle name="Currency [0] 5 4 2" xfId="8636"/>
    <cellStyle name="Currency [0] 5 5" xfId="8637"/>
    <cellStyle name="Currency [0] 5 6" xfId="8638"/>
    <cellStyle name="Currency [0] 6" xfId="1288"/>
    <cellStyle name="Currency [0] 6 2" xfId="1289"/>
    <cellStyle name="Currency [0] 6 2 2" xfId="1290"/>
    <cellStyle name="Currency [0] 6 2 2 2" xfId="8639"/>
    <cellStyle name="Currency [0] 6 2 3" xfId="8640"/>
    <cellStyle name="Currency [0] 6 3" xfId="1291"/>
    <cellStyle name="Currency [0] 6 3 2" xfId="8641"/>
    <cellStyle name="Currency [0] 6 4" xfId="8642"/>
    <cellStyle name="Currency [0] 7" xfId="1292"/>
    <cellStyle name="Currency [0] 7 2" xfId="1293"/>
    <cellStyle name="Currency [0] 7 2 2" xfId="1294"/>
    <cellStyle name="Currency [0] 7 2 2 2" xfId="8643"/>
    <cellStyle name="Currency [0] 7 2 3" xfId="8644"/>
    <cellStyle name="Currency [0] 7 3" xfId="1295"/>
    <cellStyle name="Currency [0] 7 3 2" xfId="8645"/>
    <cellStyle name="Currency [0] 7 4" xfId="8646"/>
    <cellStyle name="Currency [0] 8" xfId="1296"/>
    <cellStyle name="Currency [0] 8 2" xfId="1297"/>
    <cellStyle name="Currency [0] 8 2 2" xfId="1298"/>
    <cellStyle name="Currency [0] 8 2 2 2" xfId="8647"/>
    <cellStyle name="Currency [0] 8 2 3" xfId="8648"/>
    <cellStyle name="Currency [0] 8 3" xfId="1299"/>
    <cellStyle name="Currency [0] 8 3 2" xfId="8649"/>
    <cellStyle name="Currency [0] 8 4" xfId="8650"/>
    <cellStyle name="Currency [0] 9" xfId="1300"/>
    <cellStyle name="Currency [0] 9 2" xfId="1301"/>
    <cellStyle name="Currency [0] 9 2 2" xfId="1302"/>
    <cellStyle name="Currency [0] 9 2 2 2" xfId="8651"/>
    <cellStyle name="Currency [0] 9 2 3" xfId="8652"/>
    <cellStyle name="Currency [0] 9 3" xfId="1303"/>
    <cellStyle name="Currency [0] 9 3 2" xfId="8653"/>
    <cellStyle name="Currency [0] 9 4" xfId="8654"/>
    <cellStyle name="Currency [0]_Ark1" xfId="8655"/>
    <cellStyle name="Currency [00]" xfId="1304"/>
    <cellStyle name="Currency 10" xfId="1305"/>
    <cellStyle name="Currency 10 2" xfId="1306"/>
    <cellStyle name="Currency 10 2 2" xfId="1307"/>
    <cellStyle name="Currency 10 2 2 2" xfId="8656"/>
    <cellStyle name="Currency 10 2 3" xfId="8657"/>
    <cellStyle name="Currency 10 3" xfId="1308"/>
    <cellStyle name="Currency 10 3 2" xfId="8658"/>
    <cellStyle name="Currency 10 4" xfId="8659"/>
    <cellStyle name="Currency 11" xfId="1309"/>
    <cellStyle name="Currency 11 2" xfId="1310"/>
    <cellStyle name="Currency 11 2 2" xfId="1311"/>
    <cellStyle name="Currency 11 2 2 2" xfId="8660"/>
    <cellStyle name="Currency 11 2 3" xfId="8661"/>
    <cellStyle name="Currency 11 3" xfId="1312"/>
    <cellStyle name="Currency 11 3 2" xfId="8662"/>
    <cellStyle name="Currency 11 4" xfId="8663"/>
    <cellStyle name="Currency 12" xfId="1313"/>
    <cellStyle name="Currency 12 2" xfId="1314"/>
    <cellStyle name="Currency 12 2 2" xfId="1315"/>
    <cellStyle name="Currency 12 2 2 2" xfId="8664"/>
    <cellStyle name="Currency 12 2 3" xfId="8665"/>
    <cellStyle name="Currency 12 3" xfId="1316"/>
    <cellStyle name="Currency 12 3 2" xfId="8666"/>
    <cellStyle name="Currency 12 4" xfId="8667"/>
    <cellStyle name="Currency 13" xfId="1317"/>
    <cellStyle name="Currency 13 2" xfId="1318"/>
    <cellStyle name="Currency 13 2 2" xfId="1319"/>
    <cellStyle name="Currency 13 2 2 2" xfId="8668"/>
    <cellStyle name="Currency 13 2 3" xfId="8669"/>
    <cellStyle name="Currency 13 3" xfId="1320"/>
    <cellStyle name="Currency 13 3 2" xfId="8670"/>
    <cellStyle name="Currency 13 4" xfId="8671"/>
    <cellStyle name="Currency 14" xfId="1321"/>
    <cellStyle name="Currency 14 2" xfId="1322"/>
    <cellStyle name="Currency 14 2 2" xfId="1323"/>
    <cellStyle name="Currency 14 2 2 2" xfId="8672"/>
    <cellStyle name="Currency 14 2 3" xfId="8673"/>
    <cellStyle name="Currency 14 3" xfId="1324"/>
    <cellStyle name="Currency 14 3 2" xfId="8674"/>
    <cellStyle name="Currency 14 4" xfId="8675"/>
    <cellStyle name="Currency 15" xfId="1325"/>
    <cellStyle name="Currency 15 2" xfId="1326"/>
    <cellStyle name="Currency 15 2 2" xfId="1327"/>
    <cellStyle name="Currency 15 2 2 2" xfId="8676"/>
    <cellStyle name="Currency 15 2 3" xfId="8677"/>
    <cellStyle name="Currency 15 3" xfId="1328"/>
    <cellStyle name="Currency 15 3 2" xfId="8678"/>
    <cellStyle name="Currency 15 4" xfId="8679"/>
    <cellStyle name="Currency 16" xfId="1329"/>
    <cellStyle name="Currency 16 2" xfId="1330"/>
    <cellStyle name="Currency 16 2 2" xfId="8680"/>
    <cellStyle name="Currency 16 3" xfId="8681"/>
    <cellStyle name="Currency 17" xfId="1331"/>
    <cellStyle name="Currency 17 2" xfId="1332"/>
    <cellStyle name="Currency 17 2 2" xfId="8682"/>
    <cellStyle name="Currency 17 3" xfId="8683"/>
    <cellStyle name="Currency 18" xfId="1333"/>
    <cellStyle name="Currency 18 2" xfId="1334"/>
    <cellStyle name="Currency 18 2 2" xfId="8684"/>
    <cellStyle name="Currency 18 3" xfId="8685"/>
    <cellStyle name="Currency 19" xfId="1335"/>
    <cellStyle name="Currency 19 2" xfId="1336"/>
    <cellStyle name="Currency 19 2 2" xfId="8686"/>
    <cellStyle name="Currency 19 3" xfId="8687"/>
    <cellStyle name="Currency 2" xfId="1337"/>
    <cellStyle name="Currency 2 10" xfId="1338"/>
    <cellStyle name="Currency 2 11" xfId="1339"/>
    <cellStyle name="Currency 2 12" xfId="1340"/>
    <cellStyle name="Currency 2 12 2" xfId="6877"/>
    <cellStyle name="Currency 2 13" xfId="6878"/>
    <cellStyle name="Currency 2 13 2" xfId="6879"/>
    <cellStyle name="Currency 2 14" xfId="6880"/>
    <cellStyle name="Currency 2 14 2" xfId="6881"/>
    <cellStyle name="Currency 2 15" xfId="6882"/>
    <cellStyle name="Currency 2 2" xfId="1341"/>
    <cellStyle name="Currency 2 2 2" xfId="1342"/>
    <cellStyle name="Currency 2 2 2 2" xfId="1343"/>
    <cellStyle name="Currency 2 2 2 2 2" xfId="8688"/>
    <cellStyle name="Currency 2 2 2 3" xfId="8689"/>
    <cellStyle name="Currency 2 2 3" xfId="1344"/>
    <cellStyle name="Currency 2 2 3 2" xfId="1345"/>
    <cellStyle name="Currency 2 2 3 2 2" xfId="8690"/>
    <cellStyle name="Currency 2 2 3 3" xfId="8691"/>
    <cellStyle name="Currency 2 2 4" xfId="1346"/>
    <cellStyle name="Currency 2 2 4 2" xfId="1347"/>
    <cellStyle name="Currency 2 2 4 2 2" xfId="8692"/>
    <cellStyle name="Currency 2 2 4 3" xfId="8693"/>
    <cellStyle name="Currency 2 2 5" xfId="1348"/>
    <cellStyle name="Currency 2 2 5 2" xfId="8694"/>
    <cellStyle name="Currency 2 2 6" xfId="8695"/>
    <cellStyle name="Currency 2 2 7" xfId="8696"/>
    <cellStyle name="Currency 2 3" xfId="1349"/>
    <cellStyle name="Currency 2 3 2" xfId="1350"/>
    <cellStyle name="Currency 2 3 2 2" xfId="1351"/>
    <cellStyle name="Currency 2 3 2 2 2" xfId="8697"/>
    <cellStyle name="Currency 2 3 2 3" xfId="8698"/>
    <cellStyle name="Currency 2 3 3" xfId="1352"/>
    <cellStyle name="Currency 2 3 3 2" xfId="1353"/>
    <cellStyle name="Currency 2 3 3 2 2" xfId="8699"/>
    <cellStyle name="Currency 2 3 3 3" xfId="8700"/>
    <cellStyle name="Currency 2 3 4" xfId="1354"/>
    <cellStyle name="Currency 2 3 4 2" xfId="1355"/>
    <cellStyle name="Currency 2 3 4 2 2" xfId="8701"/>
    <cellStyle name="Currency 2 3 4 3" xfId="8702"/>
    <cellStyle name="Currency 2 3 5" xfId="1356"/>
    <cellStyle name="Currency 2 3 5 2" xfId="8703"/>
    <cellStyle name="Currency 2 3 6" xfId="8704"/>
    <cellStyle name="Currency 2 3 7" xfId="8705"/>
    <cellStyle name="Currency 2 4" xfId="1357"/>
    <cellStyle name="Currency 2 4 2" xfId="1358"/>
    <cellStyle name="Currency 2 4 2 2" xfId="1359"/>
    <cellStyle name="Currency 2 4 2 2 2" xfId="8706"/>
    <cellStyle name="Currency 2 4 2 3" xfId="8707"/>
    <cellStyle name="Currency 2 4 3" xfId="1360"/>
    <cellStyle name="Currency 2 4 3 2" xfId="8708"/>
    <cellStyle name="Currency 2 4 4" xfId="8709"/>
    <cellStyle name="Currency 2 4 5" xfId="8710"/>
    <cellStyle name="Currency 2 5" xfId="1361"/>
    <cellStyle name="Currency 2 5 2" xfId="1362"/>
    <cellStyle name="Currency 2 5 2 2" xfId="8711"/>
    <cellStyle name="Currency 2 5 3" xfId="8712"/>
    <cellStyle name="Currency 2 6" xfId="1363"/>
    <cellStyle name="Currency 2 6 2" xfId="1364"/>
    <cellStyle name="Currency 2 6 2 2" xfId="8713"/>
    <cellStyle name="Currency 2 6 3" xfId="8714"/>
    <cellStyle name="Currency 2 7" xfId="1365"/>
    <cellStyle name="Currency 2 7 2" xfId="1366"/>
    <cellStyle name="Currency 2 7 2 2" xfId="8715"/>
    <cellStyle name="Currency 2 7 3" xfId="8716"/>
    <cellStyle name="Currency 2 8" xfId="1367"/>
    <cellStyle name="Currency 2 8 2" xfId="1368"/>
    <cellStyle name="Currency 2 8 3" xfId="1369"/>
    <cellStyle name="Currency 2 8 4" xfId="1370"/>
    <cellStyle name="Currency 2 8_Ark1" xfId="7704"/>
    <cellStyle name="Currency 2 9" xfId="1371"/>
    <cellStyle name="Currency 2_Ark1" xfId="7703"/>
    <cellStyle name="Currency 20" xfId="1372"/>
    <cellStyle name="Currency 20 2" xfId="1373"/>
    <cellStyle name="Currency 20 2 2" xfId="8717"/>
    <cellStyle name="Currency 20 3" xfId="8718"/>
    <cellStyle name="Currency 21" xfId="1374"/>
    <cellStyle name="Currency 21 2" xfId="8719"/>
    <cellStyle name="Currency 22" xfId="1375"/>
    <cellStyle name="Currency 22 2" xfId="8720"/>
    <cellStyle name="Currency 23" xfId="1376"/>
    <cellStyle name="Currency 23 2" xfId="8721"/>
    <cellStyle name="Currency 24" xfId="1377"/>
    <cellStyle name="Currency 24 2" xfId="1378"/>
    <cellStyle name="Currency 24 2 2" xfId="6883"/>
    <cellStyle name="Currency 24 2_Note 7-8" xfId="8723"/>
    <cellStyle name="Currency 24 3" xfId="6884"/>
    <cellStyle name="Currency 24 3 2" xfId="6885"/>
    <cellStyle name="Currency 24 4" xfId="6886"/>
    <cellStyle name="Currency 24 4 2" xfId="6887"/>
    <cellStyle name="Currency 24 5" xfId="6888"/>
    <cellStyle name="Currency 24_Note 7-8" xfId="8722"/>
    <cellStyle name="Currency 25" xfId="1379"/>
    <cellStyle name="Currency 25 2" xfId="1380"/>
    <cellStyle name="Currency 25 2 2" xfId="6889"/>
    <cellStyle name="Currency 25 3" xfId="6890"/>
    <cellStyle name="Currency 25 3 2" xfId="6891"/>
    <cellStyle name="Currency 25 4" xfId="6892"/>
    <cellStyle name="Currency 25 4 2" xfId="6893"/>
    <cellStyle name="Currency 25 5" xfId="6894"/>
    <cellStyle name="Currency 25_Note 7-8" xfId="8724"/>
    <cellStyle name="Currency 26" xfId="1381"/>
    <cellStyle name="Currency 26 2" xfId="1382"/>
    <cellStyle name="Currency 26 2 2" xfId="6895"/>
    <cellStyle name="Currency 26 3" xfId="6896"/>
    <cellStyle name="Currency 26 3 2" xfId="6897"/>
    <cellStyle name="Currency 26 4" xfId="6898"/>
    <cellStyle name="Currency 26 4 2" xfId="6899"/>
    <cellStyle name="Currency 26 5" xfId="6900"/>
    <cellStyle name="Currency 26_Note 7-8" xfId="8725"/>
    <cellStyle name="Currency 27" xfId="1383"/>
    <cellStyle name="Currency 27 2" xfId="1384"/>
    <cellStyle name="Currency 27 2 2" xfId="6901"/>
    <cellStyle name="Currency 27 3" xfId="6902"/>
    <cellStyle name="Currency 27 3 2" xfId="6903"/>
    <cellStyle name="Currency 27 4" xfId="6904"/>
    <cellStyle name="Currency 27 4 2" xfId="6905"/>
    <cellStyle name="Currency 27 5" xfId="6906"/>
    <cellStyle name="Currency 28" xfId="1385"/>
    <cellStyle name="Currency 28 2" xfId="6907"/>
    <cellStyle name="Currency 29" xfId="1386"/>
    <cellStyle name="Currency 29 2" xfId="6908"/>
    <cellStyle name="Currency 3" xfId="1387"/>
    <cellStyle name="Currency 3 10" xfId="8726"/>
    <cellStyle name="Currency 3 2" xfId="1388"/>
    <cellStyle name="Currency 3 2 2" xfId="1389"/>
    <cellStyle name="Currency 3 2 2 2" xfId="1390"/>
    <cellStyle name="Currency 3 2 2 2 2" xfId="8727"/>
    <cellStyle name="Currency 3 2 2 3" xfId="8728"/>
    <cellStyle name="Currency 3 2 3" xfId="1391"/>
    <cellStyle name="Currency 3 2 3 2" xfId="1392"/>
    <cellStyle name="Currency 3 2 3 2 2" xfId="8729"/>
    <cellStyle name="Currency 3 2 3 3" xfId="8730"/>
    <cellStyle name="Currency 3 2 4" xfId="1393"/>
    <cellStyle name="Currency 3 2 4 2" xfId="1394"/>
    <cellStyle name="Currency 3 2 4 2 2" xfId="8731"/>
    <cellStyle name="Currency 3 2 4 3" xfId="8732"/>
    <cellStyle name="Currency 3 2 5" xfId="1395"/>
    <cellStyle name="Currency 3 2 5 2" xfId="8733"/>
    <cellStyle name="Currency 3 2 6" xfId="8734"/>
    <cellStyle name="Currency 3 2 7" xfId="8735"/>
    <cellStyle name="Currency 3 3" xfId="1396"/>
    <cellStyle name="Currency 3 3 2" xfId="1397"/>
    <cellStyle name="Currency 3 3 2 2" xfId="1398"/>
    <cellStyle name="Currency 3 3 2 2 2" xfId="8736"/>
    <cellStyle name="Currency 3 3 2 3" xfId="8737"/>
    <cellStyle name="Currency 3 3 3" xfId="1399"/>
    <cellStyle name="Currency 3 3 3 2" xfId="1400"/>
    <cellStyle name="Currency 3 3 3 2 2" xfId="8738"/>
    <cellStyle name="Currency 3 3 3 3" xfId="8739"/>
    <cellStyle name="Currency 3 3 4" xfId="1401"/>
    <cellStyle name="Currency 3 3 4 2" xfId="1402"/>
    <cellStyle name="Currency 3 3 4 2 2" xfId="8740"/>
    <cellStyle name="Currency 3 3 4 3" xfId="8741"/>
    <cellStyle name="Currency 3 3 5" xfId="1403"/>
    <cellStyle name="Currency 3 3 5 2" xfId="8742"/>
    <cellStyle name="Currency 3 3 6" xfId="8743"/>
    <cellStyle name="Currency 3 3 7" xfId="8744"/>
    <cellStyle name="Currency 3 4" xfId="1404"/>
    <cellStyle name="Currency 3 4 2" xfId="1405"/>
    <cellStyle name="Currency 3 4 2 2" xfId="1406"/>
    <cellStyle name="Currency 3 4 2 2 2" xfId="8745"/>
    <cellStyle name="Currency 3 4 2 3" xfId="8746"/>
    <cellStyle name="Currency 3 4 3" xfId="1407"/>
    <cellStyle name="Currency 3 4 3 2" xfId="8747"/>
    <cellStyle name="Currency 3 4 4" xfId="8748"/>
    <cellStyle name="Currency 3 4 5" xfId="8749"/>
    <cellStyle name="Currency 3 5" xfId="1408"/>
    <cellStyle name="Currency 3 5 2" xfId="1409"/>
    <cellStyle name="Currency 3 5 2 2" xfId="8750"/>
    <cellStyle name="Currency 3 5 3" xfId="8751"/>
    <cellStyle name="Currency 3 6" xfId="1410"/>
    <cellStyle name="Currency 3 6 2" xfId="1411"/>
    <cellStyle name="Currency 3 6 2 2" xfId="8752"/>
    <cellStyle name="Currency 3 6 3" xfId="8753"/>
    <cellStyle name="Currency 3 7" xfId="1412"/>
    <cellStyle name="Currency 3 7 2" xfId="1413"/>
    <cellStyle name="Currency 3 7 2 2" xfId="8754"/>
    <cellStyle name="Currency 3 7 3" xfId="8755"/>
    <cellStyle name="Currency 3 8" xfId="1414"/>
    <cellStyle name="Currency 3 8 2" xfId="8756"/>
    <cellStyle name="Currency 3 9" xfId="8757"/>
    <cellStyle name="Currency 3_Note 4-9" xfId="5851"/>
    <cellStyle name="Currency 30" xfId="6909"/>
    <cellStyle name="Currency 30 2" xfId="6910"/>
    <cellStyle name="Currency 31" xfId="6911"/>
    <cellStyle name="Currency 4" xfId="1415"/>
    <cellStyle name="Currency 4 10" xfId="8758"/>
    <cellStyle name="Currency 4 2" xfId="1416"/>
    <cellStyle name="Currency 4 2 2" xfId="1417"/>
    <cellStyle name="Currency 4 2 2 2" xfId="1418"/>
    <cellStyle name="Currency 4 2 2 2 2" xfId="8759"/>
    <cellStyle name="Currency 4 2 2 3" xfId="8760"/>
    <cellStyle name="Currency 4 2 3" xfId="1419"/>
    <cellStyle name="Currency 4 2 3 2" xfId="1420"/>
    <cellStyle name="Currency 4 2 3 2 2" xfId="8761"/>
    <cellStyle name="Currency 4 2 3 3" xfId="8762"/>
    <cellStyle name="Currency 4 2 4" xfId="1421"/>
    <cellStyle name="Currency 4 2 4 2" xfId="1422"/>
    <cellStyle name="Currency 4 2 4 2 2" xfId="8763"/>
    <cellStyle name="Currency 4 2 4 3" xfId="8764"/>
    <cellStyle name="Currency 4 2 5" xfId="1423"/>
    <cellStyle name="Currency 4 2 5 2" xfId="8765"/>
    <cellStyle name="Currency 4 2 6" xfId="8766"/>
    <cellStyle name="Currency 4 2 7" xfId="8767"/>
    <cellStyle name="Currency 4 3" xfId="1424"/>
    <cellStyle name="Currency 4 3 2" xfId="1425"/>
    <cellStyle name="Currency 4 3 2 2" xfId="1426"/>
    <cellStyle name="Currency 4 3 2 2 2" xfId="8768"/>
    <cellStyle name="Currency 4 3 2 3" xfId="8769"/>
    <cellStyle name="Currency 4 3 3" xfId="1427"/>
    <cellStyle name="Currency 4 3 3 2" xfId="8770"/>
    <cellStyle name="Currency 4 3 4" xfId="8771"/>
    <cellStyle name="Currency 4 3 5" xfId="8772"/>
    <cellStyle name="Currency 4 4" xfId="1428"/>
    <cellStyle name="Currency 4 4 2" xfId="1429"/>
    <cellStyle name="Currency 4 4 2 2" xfId="1430"/>
    <cellStyle name="Currency 4 4 2 2 2" xfId="8773"/>
    <cellStyle name="Currency 4 4 2 3" xfId="8774"/>
    <cellStyle name="Currency 4 4 3" xfId="1431"/>
    <cellStyle name="Currency 4 4 3 2" xfId="8775"/>
    <cellStyle name="Currency 4 4 4" xfId="8776"/>
    <cellStyle name="Currency 4 4 5" xfId="8777"/>
    <cellStyle name="Currency 4 5" xfId="1432"/>
    <cellStyle name="Currency 4 5 2" xfId="1433"/>
    <cellStyle name="Currency 4 5 2 2" xfId="8778"/>
    <cellStyle name="Currency 4 5 3" xfId="8779"/>
    <cellStyle name="Currency 4 6" xfId="1434"/>
    <cellStyle name="Currency 4 6 2" xfId="1435"/>
    <cellStyle name="Currency 4 6 2 2" xfId="8780"/>
    <cellStyle name="Currency 4 6 3" xfId="8781"/>
    <cellStyle name="Currency 4 7" xfId="1436"/>
    <cellStyle name="Currency 4 7 2" xfId="1437"/>
    <cellStyle name="Currency 4 7 2 2" xfId="8782"/>
    <cellStyle name="Currency 4 7 3" xfId="8783"/>
    <cellStyle name="Currency 4 8" xfId="1438"/>
    <cellStyle name="Currency 4 8 2" xfId="8784"/>
    <cellStyle name="Currency 4 9" xfId="8785"/>
    <cellStyle name="Currency 5" xfId="1439"/>
    <cellStyle name="Currency 5 2" xfId="1440"/>
    <cellStyle name="Currency 5 2 2" xfId="1441"/>
    <cellStyle name="Currency 5 2 2 2" xfId="8786"/>
    <cellStyle name="Currency 5 2 3" xfId="8787"/>
    <cellStyle name="Currency 5 3" xfId="1442"/>
    <cellStyle name="Currency 5 3 2" xfId="1443"/>
    <cellStyle name="Currency 5 3 2 2" xfId="8788"/>
    <cellStyle name="Currency 5 3 3" xfId="8789"/>
    <cellStyle name="Currency 5 4" xfId="1444"/>
    <cellStyle name="Currency 5 4 2" xfId="8790"/>
    <cellStyle name="Currency 5 5" xfId="8791"/>
    <cellStyle name="Currency 5 6" xfId="8792"/>
    <cellStyle name="Currency 6" xfId="1445"/>
    <cellStyle name="Currency 6 2" xfId="1446"/>
    <cellStyle name="Currency 6 2 2" xfId="1447"/>
    <cellStyle name="Currency 6 2 2 2" xfId="8793"/>
    <cellStyle name="Currency 6 2 3" xfId="8794"/>
    <cellStyle name="Currency 6 3" xfId="1448"/>
    <cellStyle name="Currency 6 3 2" xfId="8795"/>
    <cellStyle name="Currency 6 4" xfId="8796"/>
    <cellStyle name="Currency 7" xfId="1449"/>
    <cellStyle name="Currency 7 2" xfId="1450"/>
    <cellStyle name="Currency 7 2 2" xfId="1451"/>
    <cellStyle name="Currency 7 2 2 2" xfId="8797"/>
    <cellStyle name="Currency 7 2 3" xfId="8798"/>
    <cellStyle name="Currency 7 3" xfId="1452"/>
    <cellStyle name="Currency 7 3 2" xfId="8799"/>
    <cellStyle name="Currency 7 4" xfId="8800"/>
    <cellStyle name="Currency 8" xfId="1453"/>
    <cellStyle name="Currency 8 2" xfId="1454"/>
    <cellStyle name="Currency 8 2 2" xfId="1455"/>
    <cellStyle name="Currency 8 2 2 2" xfId="8801"/>
    <cellStyle name="Currency 8 2 3" xfId="8802"/>
    <cellStyle name="Currency 8 3" xfId="1456"/>
    <cellStyle name="Currency 8 3 2" xfId="8803"/>
    <cellStyle name="Currency 8 4" xfId="8804"/>
    <cellStyle name="Currency 9" xfId="1457"/>
    <cellStyle name="Currency 9 2" xfId="1458"/>
    <cellStyle name="Currency 9 2 2" xfId="1459"/>
    <cellStyle name="Currency 9 2 2 2" xfId="8805"/>
    <cellStyle name="Currency 9 2 3" xfId="8806"/>
    <cellStyle name="Currency 9 3" xfId="1460"/>
    <cellStyle name="Currency 9 3 2" xfId="8807"/>
    <cellStyle name="Currency 9 4" xfId="8808"/>
    <cellStyle name="Currency_Ark1" xfId="8809"/>
    <cellStyle name="Date Short" xfId="1461"/>
    <cellStyle name="Dezimal [0]_laroux" xfId="1462"/>
    <cellStyle name="Dezimal_laroux" xfId="1463"/>
    <cellStyle name="Dårlig 2" xfId="75"/>
    <cellStyle name="Dårlig 2 2" xfId="1464"/>
    <cellStyle name="Dårlig 2 3" xfId="8810"/>
    <cellStyle name="Dårlig 2_Ark1" xfId="7705"/>
    <cellStyle name="Enter Currency (0)" xfId="1465"/>
    <cellStyle name="Enter Currency (2)" xfId="1466"/>
    <cellStyle name="Enter Units (0)" xfId="1467"/>
    <cellStyle name="Enter Units (1)" xfId="1468"/>
    <cellStyle name="Enter Units (2)" xfId="1469"/>
    <cellStyle name="Euro" xfId="1470"/>
    <cellStyle name="Euro 2" xfId="1471"/>
    <cellStyle name="Euro 3" xfId="1472"/>
    <cellStyle name="Explanatory Text" xfId="76"/>
    <cellStyle name="Explanatory Text 2" xfId="1473"/>
    <cellStyle name="Explanatory Text 2 2" xfId="1474"/>
    <cellStyle name="Explanatory Text 2 3" xfId="1475"/>
    <cellStyle name="Explanatory Text 2_Ark1" xfId="8811"/>
    <cellStyle name="Explanatory Text 3" xfId="1476"/>
    <cellStyle name="Forklarende tekst 2" xfId="77"/>
    <cellStyle name="God 2" xfId="78"/>
    <cellStyle name="God 2 2" xfId="1477"/>
    <cellStyle name="God 2 3" xfId="8812"/>
    <cellStyle name="God 2_Ark1" xfId="7706"/>
    <cellStyle name="Good" xfId="79"/>
    <cellStyle name="Good 2" xfId="1479"/>
    <cellStyle name="Good 2 2" xfId="1480"/>
    <cellStyle name="Good 2 3" xfId="1481"/>
    <cellStyle name="Good 2_Ark1" xfId="8813"/>
    <cellStyle name="Good 3" xfId="1482"/>
    <cellStyle name="Good 4" xfId="1483"/>
    <cellStyle name="Good_Note 4-9" xfId="1478"/>
    <cellStyle name="Grey" xfId="1484"/>
    <cellStyle name="Header1" xfId="1485"/>
    <cellStyle name="Header1 2" xfId="1486"/>
    <cellStyle name="Header1_AFP Årsregnskap 2009 engelsk versjon 09 02 10" xfId="1487"/>
    <cellStyle name="Header2" xfId="1488"/>
    <cellStyle name="Header2 2" xfId="1489"/>
    <cellStyle name="Header2_AFP Årsregnskap 2009 engelsk versjon 09 02 10" xfId="1490"/>
    <cellStyle name="Heading 1" xfId="80"/>
    <cellStyle name="Heading 1 2" xfId="1491"/>
    <cellStyle name="Heading 1 2 2" xfId="1492"/>
    <cellStyle name="Heading 1 2 3" xfId="1493"/>
    <cellStyle name="Heading 1 2_Ark1" xfId="8814"/>
    <cellStyle name="Heading 1 3" xfId="1494"/>
    <cellStyle name="Heading 2" xfId="81"/>
    <cellStyle name="Heading 2 2" xfId="1495"/>
    <cellStyle name="Heading 2 2 2" xfId="1496"/>
    <cellStyle name="Heading 2 2 3" xfId="1497"/>
    <cellStyle name="Heading 2 2_Ark1" xfId="8815"/>
    <cellStyle name="Heading 2 3" xfId="1498"/>
    <cellStyle name="Heading 3" xfId="82"/>
    <cellStyle name="Heading 3 2" xfId="1499"/>
    <cellStyle name="Heading 3 2 2" xfId="1500"/>
    <cellStyle name="Heading 3 2 3" xfId="1501"/>
    <cellStyle name="Heading 3 2_Ark1" xfId="8816"/>
    <cellStyle name="Heading 3 3" xfId="1502"/>
    <cellStyle name="Heading 4" xfId="83"/>
    <cellStyle name="Heading 4 2" xfId="1503"/>
    <cellStyle name="Heading 4 2 2" xfId="1504"/>
    <cellStyle name="Heading 4 2 3" xfId="1505"/>
    <cellStyle name="Heading 4 2_Ark1" xfId="8817"/>
    <cellStyle name="Heading 4 3" xfId="1506"/>
    <cellStyle name="Hyperkobling 2" xfId="1507"/>
    <cellStyle name="Hyperkobling 3" xfId="1508"/>
    <cellStyle name="Hyperkobling_PLDT" xfId="1509"/>
    <cellStyle name="Hyperlink 53" xfId="1510"/>
    <cellStyle name="Hyperlink 74" xfId="1511"/>
    <cellStyle name="Hyperlink 74 10" xfId="1512"/>
    <cellStyle name="Hyperlink 74 11" xfId="1513"/>
    <cellStyle name="Hyperlink 74 12" xfId="1514"/>
    <cellStyle name="Hyperlink 74 13" xfId="1515"/>
    <cellStyle name="Hyperlink 74 14" xfId="1516"/>
    <cellStyle name="Hyperlink 74 15" xfId="1517"/>
    <cellStyle name="Hyperlink 74 16" xfId="1518"/>
    <cellStyle name="Hyperlink 74 17" xfId="1519"/>
    <cellStyle name="Hyperlink 74 18" xfId="1520"/>
    <cellStyle name="Hyperlink 74 19" xfId="1521"/>
    <cellStyle name="Hyperlink 74 2" xfId="1522"/>
    <cellStyle name="Hyperlink 74 2 10" xfId="1523"/>
    <cellStyle name="Hyperlink 74 2 11" xfId="1524"/>
    <cellStyle name="Hyperlink 74 2 12" xfId="1525"/>
    <cellStyle name="Hyperlink 74 2 13" xfId="1526"/>
    <cellStyle name="Hyperlink 74 2 14" xfId="1527"/>
    <cellStyle name="Hyperlink 74 2 15" xfId="1528"/>
    <cellStyle name="Hyperlink 74 2 16" xfId="1529"/>
    <cellStyle name="Hyperlink 74 2 17" xfId="1530"/>
    <cellStyle name="Hyperlink 74 2 18" xfId="1531"/>
    <cellStyle name="Hyperlink 74 2 19" xfId="1532"/>
    <cellStyle name="Hyperlink 74 2 2" xfId="1533"/>
    <cellStyle name="Hyperlink 74 2 2 2" xfId="1534"/>
    <cellStyle name="Hyperlink 74 2 2 2 2" xfId="1535"/>
    <cellStyle name="Hyperlink 74 2 2 2 3" xfId="1536"/>
    <cellStyle name="Hyperlink 74 2 2 2 4" xfId="1537"/>
    <cellStyle name="Hyperlink 74 2 2 2 5" xfId="1538"/>
    <cellStyle name="Hyperlink 74 2 2 2 6" xfId="1539"/>
    <cellStyle name="Hyperlink 74 2 2 2 7" xfId="1540"/>
    <cellStyle name="Hyperlink 74 2 2 2 8" xfId="1541"/>
    <cellStyle name="Hyperlink 74 2 2 2_FIN_ASSETS(LEGAL,G1000GR,1212,A" xfId="1542"/>
    <cellStyle name="Hyperlink 74 2 2 3" xfId="1543"/>
    <cellStyle name="Hyperlink 74 2 2 4" xfId="1544"/>
    <cellStyle name="Hyperlink 74 2 2 5" xfId="1545"/>
    <cellStyle name="Hyperlink 74 2 2 6" xfId="1546"/>
    <cellStyle name="Hyperlink 74 2 2 7" xfId="1547"/>
    <cellStyle name="Hyperlink 74 2 2 8" xfId="1548"/>
    <cellStyle name="Hyperlink 74 2 2 9" xfId="1549"/>
    <cellStyle name="Hyperlink 74 2 2_FIN_ASSETS(LEGAL,G1000GR,1212,A" xfId="1550"/>
    <cellStyle name="Hyperlink 74 2 20" xfId="1551"/>
    <cellStyle name="Hyperlink 74 2 21" xfId="1552"/>
    <cellStyle name="Hyperlink 74 2 22" xfId="1553"/>
    <cellStyle name="Hyperlink 74 2 23" xfId="1554"/>
    <cellStyle name="Hyperlink 74 2 3" xfId="1555"/>
    <cellStyle name="Hyperlink 74 2 4" xfId="1556"/>
    <cellStyle name="Hyperlink 74 2 5" xfId="1557"/>
    <cellStyle name="Hyperlink 74 2 6" xfId="1558"/>
    <cellStyle name="Hyperlink 74 2 7" xfId="1559"/>
    <cellStyle name="Hyperlink 74 2 8" xfId="1560"/>
    <cellStyle name="Hyperlink 74 2 9" xfId="1561"/>
    <cellStyle name="Hyperlink 74 2_FIN_ASSETS(LEGAL,G1000GR,1212,A" xfId="1562"/>
    <cellStyle name="Hyperlink 74 20" xfId="1563"/>
    <cellStyle name="Hyperlink 74 21" xfId="1564"/>
    <cellStyle name="Hyperlink 74 22" xfId="1565"/>
    <cellStyle name="Hyperlink 74 23" xfId="1566"/>
    <cellStyle name="Hyperlink 74 24" xfId="1567"/>
    <cellStyle name="Hyperlink 74 3" xfId="1568"/>
    <cellStyle name="Hyperlink 74 3 2" xfId="1569"/>
    <cellStyle name="Hyperlink 74 3 2 2" xfId="1570"/>
    <cellStyle name="Hyperlink 74 3 2 3" xfId="1571"/>
    <cellStyle name="Hyperlink 74 3 2 4" xfId="1572"/>
    <cellStyle name="Hyperlink 74 3 2 5" xfId="1573"/>
    <cellStyle name="Hyperlink 74 3 2 6" xfId="1574"/>
    <cellStyle name="Hyperlink 74 3 2 7" xfId="1575"/>
    <cellStyle name="Hyperlink 74 3 2 8" xfId="1576"/>
    <cellStyle name="Hyperlink 74 3 2_FIN_ASSETS(LEGAL,G1000GR,1212,A" xfId="1577"/>
    <cellStyle name="Hyperlink 74 3 3" xfId="1578"/>
    <cellStyle name="Hyperlink 74 3 4" xfId="1579"/>
    <cellStyle name="Hyperlink 74 3 5" xfId="1580"/>
    <cellStyle name="Hyperlink 74 3 6" xfId="1581"/>
    <cellStyle name="Hyperlink 74 3 7" xfId="1582"/>
    <cellStyle name="Hyperlink 74 3 8" xfId="1583"/>
    <cellStyle name="Hyperlink 74 3 9" xfId="1584"/>
    <cellStyle name="Hyperlink 74 3_FIN_ASSETS(LEGAL,G1000GR,1212,A" xfId="1585"/>
    <cellStyle name="Hyperlink 74 4" xfId="1586"/>
    <cellStyle name="Hyperlink 74 5" xfId="1587"/>
    <cellStyle name="Hyperlink 74 6" xfId="1588"/>
    <cellStyle name="Hyperlink 74 7" xfId="1589"/>
    <cellStyle name="Hyperlink 74 8" xfId="1590"/>
    <cellStyle name="Hyperlink 74 9" xfId="1591"/>
    <cellStyle name="Hyperlink 74_FIN_ASSETS(LEGAL,G1000GR,1212,A" xfId="1592"/>
    <cellStyle name="Inndata 2" xfId="84"/>
    <cellStyle name="Inndata 2 2" xfId="1593"/>
    <cellStyle name="Inndata 2 3" xfId="8818"/>
    <cellStyle name="Inndata 2_Ark1" xfId="7707"/>
    <cellStyle name="Input" xfId="85"/>
    <cellStyle name="Input [yellow]" xfId="1595"/>
    <cellStyle name="Input 2" xfId="1596"/>
    <cellStyle name="Input 2 2" xfId="1597"/>
    <cellStyle name="Input 2 3" xfId="1598"/>
    <cellStyle name="Input 2_Ark1" xfId="8819"/>
    <cellStyle name="Input 3" xfId="1599"/>
    <cellStyle name="Input 4" xfId="1600"/>
    <cellStyle name="Input_Note 4-9" xfId="1594"/>
    <cellStyle name="Koblet celle 2" xfId="86"/>
    <cellStyle name="Kontrollcelle 2" xfId="87"/>
    <cellStyle name="Kontrollcelle 2 2" xfId="1601"/>
    <cellStyle name="Kontrollcelle 2 3" xfId="8820"/>
    <cellStyle name="Kontrollcelle 2_Ark1" xfId="7708"/>
    <cellStyle name="Link Currency (0)" xfId="1602"/>
    <cellStyle name="Link Currency (2)" xfId="1603"/>
    <cellStyle name="Link Units (0)" xfId="1604"/>
    <cellStyle name="Link Units (1)" xfId="1605"/>
    <cellStyle name="Link Units (2)" xfId="1606"/>
    <cellStyle name="Linked Cell" xfId="88"/>
    <cellStyle name="Linked Cell 2" xfId="1607"/>
    <cellStyle name="Linked Cell 2 2" xfId="1608"/>
    <cellStyle name="Linked Cell 2 3" xfId="1609"/>
    <cellStyle name="Linked Cell 2_Ark1" xfId="8821"/>
    <cellStyle name="Linked Cell 3" xfId="1610"/>
    <cellStyle name="Merknad 2" xfId="89"/>
    <cellStyle name="Merknad 2 2" xfId="1611"/>
    <cellStyle name="Merknad 2 2 2" xfId="8822"/>
    <cellStyle name="Merknad 2 2 3" xfId="8823"/>
    <cellStyle name="Merknad 2 2 4" xfId="8824"/>
    <cellStyle name="Merknad 2 3" xfId="1612"/>
    <cellStyle name="Merknad 2 3 2" xfId="8825"/>
    <cellStyle name="Merknad 2 3 3" xfId="8826"/>
    <cellStyle name="Merknad 2 3 4" xfId="8827"/>
    <cellStyle name="Merknad 2 4" xfId="1613"/>
    <cellStyle name="Merknad 2_Ark1" xfId="7709"/>
    <cellStyle name="Merknad 3" xfId="1614"/>
    <cellStyle name="Merknad 4" xfId="1615"/>
    <cellStyle name="Merknad 5" xfId="1616"/>
    <cellStyle name="Merknad 6" xfId="1617"/>
    <cellStyle name="Merknad 7" xfId="1618"/>
    <cellStyle name="Neutral" xfId="90"/>
    <cellStyle name="Neutral 2" xfId="1620"/>
    <cellStyle name="Neutral 2 2" xfId="1621"/>
    <cellStyle name="Neutral 2 3" xfId="1622"/>
    <cellStyle name="Neutral 2_Ark1" xfId="8828"/>
    <cellStyle name="Neutral 3" xfId="1623"/>
    <cellStyle name="Neutral 4" xfId="1624"/>
    <cellStyle name="Neutral_Note 4-9" xfId="1619"/>
    <cellStyle name="Normal" xfId="0" builtinId="0"/>
    <cellStyle name="Normal - Style1" xfId="1626"/>
    <cellStyle name="Normal 10" xfId="1627"/>
    <cellStyle name="Normal 10 2" xfId="1628"/>
    <cellStyle name="Normal 10 2 2" xfId="1629"/>
    <cellStyle name="Normal 10 2_FIN_ASSETS(LEGAL,G1000GR,1212,A" xfId="1630"/>
    <cellStyle name="Normal 10 3" xfId="1631"/>
    <cellStyle name="Normal 10 4" xfId="1632"/>
    <cellStyle name="Normal 10 5" xfId="1633"/>
    <cellStyle name="Normal 10_FIN_ASSETS(LEGAL,G1000GR,1212,A" xfId="1634"/>
    <cellStyle name="Normal 11" xfId="1635"/>
    <cellStyle name="Normal 11 10" xfId="1636"/>
    <cellStyle name="Normal 11 11" xfId="1637"/>
    <cellStyle name="Normal 11 12" xfId="1638"/>
    <cellStyle name="Normal 11 13" xfId="1639"/>
    <cellStyle name="Normal 11 14" xfId="1640"/>
    <cellStyle name="Normal 11 15" xfId="1641"/>
    <cellStyle name="Normal 11 16" xfId="1642"/>
    <cellStyle name="Normal 11 17" xfId="1643"/>
    <cellStyle name="Normal 11 18" xfId="1644"/>
    <cellStyle name="Normal 11 19" xfId="1645"/>
    <cellStyle name="Normal 11 2" xfId="1646"/>
    <cellStyle name="Normal 11 2 2" xfId="1647"/>
    <cellStyle name="Normal 11 2_FIN_ASSETS(LEGAL,G1000GR,1212,A" xfId="1648"/>
    <cellStyle name="Normal 11 20" xfId="1649"/>
    <cellStyle name="Normal 11 3" xfId="1650"/>
    <cellStyle name="Normal 11 4" xfId="1651"/>
    <cellStyle name="Normal 11 5" xfId="1652"/>
    <cellStyle name="Normal 11 6" xfId="1653"/>
    <cellStyle name="Normal 11 7" xfId="1654"/>
    <cellStyle name="Normal 11 8" xfId="1655"/>
    <cellStyle name="Normal 11 9" xfId="1656"/>
    <cellStyle name="Normal 11_FIN_ASSETS(LEGAL,G1000GR,1212,A" xfId="1657"/>
    <cellStyle name="Normal 12" xfId="1658"/>
    <cellStyle name="Normal 12 10" xfId="1659"/>
    <cellStyle name="Normal 12 11" xfId="1660"/>
    <cellStyle name="Normal 12 12" xfId="1661"/>
    <cellStyle name="Normal 12 13" xfId="1662"/>
    <cellStyle name="Normal 12 14" xfId="1663"/>
    <cellStyle name="Normal 12 15" xfId="1664"/>
    <cellStyle name="Normal 12 16" xfId="1665"/>
    <cellStyle name="Normal 12 17" xfId="1666"/>
    <cellStyle name="Normal 12 18" xfId="1667"/>
    <cellStyle name="Normal 12 19" xfId="1668"/>
    <cellStyle name="Normal 12 2" xfId="1669"/>
    <cellStyle name="Normal 12 2 2" xfId="1670"/>
    <cellStyle name="Normal 12 2_FIN_ASSETS(LEGAL,G1000GR,1212,A" xfId="1671"/>
    <cellStyle name="Normal 12 20" xfId="1672"/>
    <cellStyle name="Normal 12 3" xfId="1673"/>
    <cellStyle name="Normal 12 4" xfId="1674"/>
    <cellStyle name="Normal 12 5" xfId="1675"/>
    <cellStyle name="Normal 12 6" xfId="1676"/>
    <cellStyle name="Normal 12 7" xfId="1677"/>
    <cellStyle name="Normal 12 8" xfId="1678"/>
    <cellStyle name="Normal 12 9" xfId="1679"/>
    <cellStyle name="Normal 13" xfId="1680"/>
    <cellStyle name="Normal 13 2" xfId="1681"/>
    <cellStyle name="Normal 13 3" xfId="1682"/>
    <cellStyle name="Normal 13 4" xfId="1683"/>
    <cellStyle name="Normal 13 5" xfId="1684"/>
    <cellStyle name="Normal 14" xfId="1685"/>
    <cellStyle name="Normal 14 10" xfId="1686"/>
    <cellStyle name="Normal 14 10 2" xfId="1687"/>
    <cellStyle name="Normal 14 10_Note 7-8" xfId="8830"/>
    <cellStyle name="Normal 14 11" xfId="1688"/>
    <cellStyle name="Normal 14 11 2" xfId="1689"/>
    <cellStyle name="Normal 14 11_Note 7-8" xfId="8831"/>
    <cellStyle name="Normal 14 12" xfId="1690"/>
    <cellStyle name="Normal 14 12 2" xfId="8832"/>
    <cellStyle name="Normal 14 12 3" xfId="8833"/>
    <cellStyle name="Normal 14 12 4" xfId="8834"/>
    <cellStyle name="Normal 14 12 5" xfId="8835"/>
    <cellStyle name="Normal 14 12_Display" xfId="8836"/>
    <cellStyle name="Normal 14 13" xfId="1691"/>
    <cellStyle name="Normal 14 14" xfId="1692"/>
    <cellStyle name="Normal 14 14 2" xfId="8837"/>
    <cellStyle name="Normal 14 14 2 2" xfId="8838"/>
    <cellStyle name="Normal 14 14_Display" xfId="8839"/>
    <cellStyle name="Normal 14 15" xfId="8840"/>
    <cellStyle name="Normal 14 15 2" xfId="8841"/>
    <cellStyle name="Normal 14 15 2 2" xfId="8842"/>
    <cellStyle name="Normal 14 16" xfId="8843"/>
    <cellStyle name="Normal 14 17" xfId="8844"/>
    <cellStyle name="Normal 14 18" xfId="8845"/>
    <cellStyle name="Normal 14 2" xfId="1693"/>
    <cellStyle name="Normal 14 2 10" xfId="8846"/>
    <cellStyle name="Normal 14 2 11" xfId="8847"/>
    <cellStyle name="Normal 14 2 2" xfId="1694"/>
    <cellStyle name="Normal 14 2 2 2" xfId="1695"/>
    <cellStyle name="Normal 14 2 2 2 2" xfId="8848"/>
    <cellStyle name="Normal 14 2 2 2 2 2" xfId="8849"/>
    <cellStyle name="Normal 14 2 2 2 2 2 2" xfId="8850"/>
    <cellStyle name="Normal 14 2 2 2 2 3" xfId="8851"/>
    <cellStyle name="Normal 14 2 2 2 2 4" xfId="8852"/>
    <cellStyle name="Normal 14 2 2 2 3" xfId="8853"/>
    <cellStyle name="Normal 14 2 2 2 4" xfId="8854"/>
    <cellStyle name="Normal 14 2 2 2 4 2" xfId="8855"/>
    <cellStyle name="Normal 14 2 2 2 4 2 2" xfId="8856"/>
    <cellStyle name="Normal 14 2 2 2 5" xfId="8857"/>
    <cellStyle name="Normal 14 2 2 2 5 2" xfId="8858"/>
    <cellStyle name="Normal 14 2 2 2 5 2 2" xfId="8859"/>
    <cellStyle name="Normal 14 2 2 2 6" xfId="8860"/>
    <cellStyle name="Normal 14 2 2 2_Display" xfId="8861"/>
    <cellStyle name="Normal 14 2 2 3" xfId="1696"/>
    <cellStyle name="Normal 14 2 2 4" xfId="8862"/>
    <cellStyle name="Normal 14 2 2 5" xfId="8863"/>
    <cellStyle name="Normal 14 2 2 5 2" xfId="8864"/>
    <cellStyle name="Normal 14 2 2 5 2 2" xfId="8865"/>
    <cellStyle name="Normal 14 2 2 6" xfId="8866"/>
    <cellStyle name="Normal 14 2 2 6 2" xfId="8867"/>
    <cellStyle name="Normal 14 2 2 6 2 2" xfId="8868"/>
    <cellStyle name="Normal 14 2 2 7" xfId="8869"/>
    <cellStyle name="Normal 14 2 2_Display" xfId="8870"/>
    <cellStyle name="Normal 14 2 3" xfId="1697"/>
    <cellStyle name="Normal 14 2 4" xfId="1698"/>
    <cellStyle name="Normal 14 2 5" xfId="1699"/>
    <cellStyle name="Normal 14 2 5 2" xfId="8871"/>
    <cellStyle name="Normal 14 2 5 3" xfId="8872"/>
    <cellStyle name="Normal 14 2 5 4" xfId="8873"/>
    <cellStyle name="Normal 14 2 5 5" xfId="8874"/>
    <cellStyle name="Normal 14 2 5_Display" xfId="8875"/>
    <cellStyle name="Normal 14 2 6" xfId="8876"/>
    <cellStyle name="Normal 14 2 7" xfId="8877"/>
    <cellStyle name="Normal 14 2 7 2" xfId="8878"/>
    <cellStyle name="Normal 14 2 7 2 2" xfId="8879"/>
    <cellStyle name="Normal 14 2 8" xfId="8880"/>
    <cellStyle name="Normal 14 2 8 2" xfId="8881"/>
    <cellStyle name="Normal 14 2 8 2 2" xfId="8882"/>
    <cellStyle name="Normal 14 2 9" xfId="8883"/>
    <cellStyle name="Normal 14 2_Display" xfId="8884"/>
    <cellStyle name="Normal 14 3" xfId="1700"/>
    <cellStyle name="Normal 14 4" xfId="1701"/>
    <cellStyle name="Normal 14 5" xfId="1702"/>
    <cellStyle name="Normal 14 6" xfId="1703"/>
    <cellStyle name="Normal 14 7" xfId="1704"/>
    <cellStyle name="Normal 14 8" xfId="1705"/>
    <cellStyle name="Normal 14 9" xfId="1706"/>
    <cellStyle name="Normal 14_Ark1" xfId="8885"/>
    <cellStyle name="Normal 15" xfId="1707"/>
    <cellStyle name="Normal 15 10" xfId="1708"/>
    <cellStyle name="Normal 15 11" xfId="1709"/>
    <cellStyle name="Normal 15 12" xfId="1710"/>
    <cellStyle name="Normal 15 13" xfId="1711"/>
    <cellStyle name="Normal 15 13 2" xfId="1712"/>
    <cellStyle name="Normal 15 13_Note 7-8" xfId="8886"/>
    <cellStyle name="Normal 15 14" xfId="1713"/>
    <cellStyle name="Normal 15 14 2" xfId="1714"/>
    <cellStyle name="Normal 15 14_Note 7-8" xfId="8887"/>
    <cellStyle name="Normal 15 15" xfId="1715"/>
    <cellStyle name="Normal 15 15 2" xfId="8888"/>
    <cellStyle name="Normal 15 15 3" xfId="8889"/>
    <cellStyle name="Normal 15 15 4" xfId="8890"/>
    <cellStyle name="Normal 15 15 5" xfId="8891"/>
    <cellStyle name="Normal 15 15_Display" xfId="8892"/>
    <cellStyle name="Normal 15 16" xfId="1716"/>
    <cellStyle name="Normal 15 17" xfId="1717"/>
    <cellStyle name="Normal 15 17 2" xfId="8893"/>
    <cellStyle name="Normal 15 17 2 2" xfId="8894"/>
    <cellStyle name="Normal 15 17_Display" xfId="8895"/>
    <cellStyle name="Normal 15 18" xfId="8896"/>
    <cellStyle name="Normal 15 18 2" xfId="8897"/>
    <cellStyle name="Normal 15 18 2 2" xfId="8898"/>
    <cellStyle name="Normal 15 19" xfId="8899"/>
    <cellStyle name="Normal 15 2" xfId="1718"/>
    <cellStyle name="Normal 15 2 10" xfId="8900"/>
    <cellStyle name="Normal 15 2 11" xfId="8901"/>
    <cellStyle name="Normal 15 2 2" xfId="1719"/>
    <cellStyle name="Normal 15 2 2 2" xfId="1720"/>
    <cellStyle name="Normal 15 2 2 2 2" xfId="8902"/>
    <cellStyle name="Normal 15 2 2 2 2 2" xfId="8903"/>
    <cellStyle name="Normal 15 2 2 2 2 2 2" xfId="8904"/>
    <cellStyle name="Normal 15 2 2 2 2 3" xfId="8905"/>
    <cellStyle name="Normal 15 2 2 2 2 4" xfId="8906"/>
    <cellStyle name="Normal 15 2 2 2 3" xfId="8907"/>
    <cellStyle name="Normal 15 2 2 2 4" xfId="8908"/>
    <cellStyle name="Normal 15 2 2 2 4 2" xfId="8909"/>
    <cellStyle name="Normal 15 2 2 2 4 2 2" xfId="8910"/>
    <cellStyle name="Normal 15 2 2 2 5" xfId="8911"/>
    <cellStyle name="Normal 15 2 2 2 5 2" xfId="8912"/>
    <cellStyle name="Normal 15 2 2 2 5 2 2" xfId="8913"/>
    <cellStyle name="Normal 15 2 2 2 6" xfId="8914"/>
    <cellStyle name="Normal 15 2 2 2_Display" xfId="8915"/>
    <cellStyle name="Normal 15 2 2 3" xfId="1721"/>
    <cellStyle name="Normal 15 2 2 4" xfId="8916"/>
    <cellStyle name="Normal 15 2 2 5" xfId="8917"/>
    <cellStyle name="Normal 15 2 2 5 2" xfId="8918"/>
    <cellStyle name="Normal 15 2 2 5 2 2" xfId="8919"/>
    <cellStyle name="Normal 15 2 2 6" xfId="8920"/>
    <cellStyle name="Normal 15 2 2 6 2" xfId="8921"/>
    <cellStyle name="Normal 15 2 2 6 2 2" xfId="8922"/>
    <cellStyle name="Normal 15 2 2 7" xfId="8923"/>
    <cellStyle name="Normal 15 2 2_Display" xfId="8924"/>
    <cellStyle name="Normal 15 2 3" xfId="1722"/>
    <cellStyle name="Normal 15 2 4" xfId="1723"/>
    <cellStyle name="Normal 15 2 5" xfId="1724"/>
    <cellStyle name="Normal 15 2 5 2" xfId="8925"/>
    <cellStyle name="Normal 15 2 5 3" xfId="8926"/>
    <cellStyle name="Normal 15 2 5 4" xfId="8927"/>
    <cellStyle name="Normal 15 2 5 5" xfId="8928"/>
    <cellStyle name="Normal 15 2 5_Display" xfId="8929"/>
    <cellStyle name="Normal 15 2 6" xfId="8930"/>
    <cellStyle name="Normal 15 2 7" xfId="8931"/>
    <cellStyle name="Normal 15 2 7 2" xfId="8932"/>
    <cellStyle name="Normal 15 2 7 2 2" xfId="8933"/>
    <cellStyle name="Normal 15 2 8" xfId="8934"/>
    <cellStyle name="Normal 15 2 8 2" xfId="8935"/>
    <cellStyle name="Normal 15 2 8 2 2" xfId="8936"/>
    <cellStyle name="Normal 15 2 9" xfId="8937"/>
    <cellStyle name="Normal 15 2_Display" xfId="8938"/>
    <cellStyle name="Normal 15 20" xfId="8939"/>
    <cellStyle name="Normal 15 21" xfId="8940"/>
    <cellStyle name="Normal 15 3" xfId="1725"/>
    <cellStyle name="Normal 15 4" xfId="1726"/>
    <cellStyle name="Normal 15 4 2" xfId="1727"/>
    <cellStyle name="Normal 15 5" xfId="1728"/>
    <cellStyle name="Normal 15 5 2" xfId="1729"/>
    <cellStyle name="Normal 15 5 3" xfId="1730"/>
    <cellStyle name="Normal 15 6" xfId="1731"/>
    <cellStyle name="Normal 15 7" xfId="1732"/>
    <cellStyle name="Normal 15 8" xfId="1733"/>
    <cellStyle name="Normal 15 9" xfId="1734"/>
    <cellStyle name="Normal 15_Ark1" xfId="8941"/>
    <cellStyle name="Normal 16" xfId="1735"/>
    <cellStyle name="Normal 16 10" xfId="1736"/>
    <cellStyle name="Normal 16 11" xfId="1737"/>
    <cellStyle name="Normal 16 11 2" xfId="1738"/>
    <cellStyle name="Normal 16 11_Note 7-8" xfId="8942"/>
    <cellStyle name="Normal 16 12" xfId="1739"/>
    <cellStyle name="Normal 16 12 2" xfId="1740"/>
    <cellStyle name="Normal 16 12_Note 7-8" xfId="8943"/>
    <cellStyle name="Normal 16 13" xfId="1741"/>
    <cellStyle name="Normal 16 13 2" xfId="8944"/>
    <cellStyle name="Normal 16 13 3" xfId="8945"/>
    <cellStyle name="Normal 16 13 4" xfId="8946"/>
    <cellStyle name="Normal 16 13 5" xfId="8947"/>
    <cellStyle name="Normal 16 13_Display" xfId="8948"/>
    <cellStyle name="Normal 16 14" xfId="1742"/>
    <cellStyle name="Normal 16 15" xfId="1743"/>
    <cellStyle name="Normal 16 15 2" xfId="8949"/>
    <cellStyle name="Normal 16 15 2 2" xfId="8950"/>
    <cellStyle name="Normal 16 15_Display" xfId="8951"/>
    <cellStyle name="Normal 16 16" xfId="8952"/>
    <cellStyle name="Normal 16 16 2" xfId="8953"/>
    <cellStyle name="Normal 16 16 2 2" xfId="8954"/>
    <cellStyle name="Normal 16 17" xfId="8955"/>
    <cellStyle name="Normal 16 18" xfId="8956"/>
    <cellStyle name="Normal 16 19" xfId="8957"/>
    <cellStyle name="Normal 16 2" xfId="1744"/>
    <cellStyle name="Normal 16 3" xfId="1745"/>
    <cellStyle name="Normal 16 4" xfId="1746"/>
    <cellStyle name="Normal 16 5" xfId="1747"/>
    <cellStyle name="Normal 16 6" xfId="1748"/>
    <cellStyle name="Normal 16 7" xfId="1749"/>
    <cellStyle name="Normal 16 8" xfId="1750"/>
    <cellStyle name="Normal 16 9" xfId="1751"/>
    <cellStyle name="Normal 16_Ark1" xfId="8958"/>
    <cellStyle name="Normal 17" xfId="1752"/>
    <cellStyle name="Normal 17 2" xfId="1753"/>
    <cellStyle name="Normal 17 3" xfId="1754"/>
    <cellStyle name="Normal 17 4" xfId="1755"/>
    <cellStyle name="Normal 17 5" xfId="1756"/>
    <cellStyle name="Normal 18" xfId="1757"/>
    <cellStyle name="Normal 18 10" xfId="1758"/>
    <cellStyle name="Normal 18 11" xfId="1759"/>
    <cellStyle name="Normal 18 12" xfId="1760"/>
    <cellStyle name="Normal 18 13" xfId="1761"/>
    <cellStyle name="Normal 18 2" xfId="1762"/>
    <cellStyle name="Normal 18 3" xfId="1763"/>
    <cellStyle name="Normal 18 4" xfId="1764"/>
    <cellStyle name="Normal 18 5" xfId="1765"/>
    <cellStyle name="Normal 18 6" xfId="1766"/>
    <cellStyle name="Normal 18 7" xfId="1767"/>
    <cellStyle name="Normal 18 8" xfId="1768"/>
    <cellStyle name="Normal 18 9" xfId="1769"/>
    <cellStyle name="Normal 18_FIN_ASSETS(LEGAL,G1000GR,1212,A" xfId="1770"/>
    <cellStyle name="Normal 19" xfId="1771"/>
    <cellStyle name="Normal 19 10" xfId="1772"/>
    <cellStyle name="Normal 19 11" xfId="1773"/>
    <cellStyle name="Normal 19 12" xfId="1774"/>
    <cellStyle name="Normal 19 13" xfId="1775"/>
    <cellStyle name="Normal 19 2" xfId="1776"/>
    <cellStyle name="Normal 19 3" xfId="1777"/>
    <cellStyle name="Normal 19 4" xfId="1778"/>
    <cellStyle name="Normal 19 5" xfId="1779"/>
    <cellStyle name="Normal 19 6" xfId="1780"/>
    <cellStyle name="Normal 19 7" xfId="1781"/>
    <cellStyle name="Normal 19 8" xfId="1782"/>
    <cellStyle name="Normal 19 9" xfId="1783"/>
    <cellStyle name="Normal 19_FIN_ASSETS(LEGAL,G1000GR,1212,A" xfId="1784"/>
    <cellStyle name="Normal 2" xfId="5"/>
    <cellStyle name="Normal 2 10" xfId="1785"/>
    <cellStyle name="Normal 2 10 10" xfId="1786"/>
    <cellStyle name="Normal 2 10 11" xfId="1787"/>
    <cellStyle name="Normal 2 10 12" xfId="1788"/>
    <cellStyle name="Normal 2 10 13" xfId="1789"/>
    <cellStyle name="Normal 2 10 14" xfId="1790"/>
    <cellStyle name="Normal 2 10 15" xfId="1791"/>
    <cellStyle name="Normal 2 10 16" xfId="1792"/>
    <cellStyle name="Normal 2 10 17" xfId="1793"/>
    <cellStyle name="Normal 2 10 18" xfId="1794"/>
    <cellStyle name="Normal 2 10 19" xfId="1795"/>
    <cellStyle name="Normal 2 10 2" xfId="1796"/>
    <cellStyle name="Normal 2 10 2 10" xfId="1797"/>
    <cellStyle name="Normal 2 10 2 11" xfId="1798"/>
    <cellStyle name="Normal 2 10 2 12" xfId="1799"/>
    <cellStyle name="Normal 2 10 2 13" xfId="1800"/>
    <cellStyle name="Normal 2 10 2 14" xfId="1801"/>
    <cellStyle name="Normal 2 10 2 15" xfId="1802"/>
    <cellStyle name="Normal 2 10 2 16" xfId="1803"/>
    <cellStyle name="Normal 2 10 2 17" xfId="1804"/>
    <cellStyle name="Normal 2 10 2 18" xfId="1805"/>
    <cellStyle name="Normal 2 10 2 19" xfId="1806"/>
    <cellStyle name="Normal 2 10 2 2" xfId="1807"/>
    <cellStyle name="Normal 2 10 2 2 2" xfId="1808"/>
    <cellStyle name="Normal 2 10 2 2 2 2" xfId="1809"/>
    <cellStyle name="Normal 2 10 2 2 2 3" xfId="1810"/>
    <cellStyle name="Normal 2 10 2 2 2 4" xfId="1811"/>
    <cellStyle name="Normal 2 10 2 2 2 5" xfId="1812"/>
    <cellStyle name="Normal 2 10 2 2 2 6" xfId="1813"/>
    <cellStyle name="Normal 2 10 2 2 2 7" xfId="1814"/>
    <cellStyle name="Normal 2 10 2 2 2 8" xfId="1815"/>
    <cellStyle name="Normal 2 10 2 2 2_FIN_ASSETS(LEGAL,G1000GR,1212,A" xfId="1816"/>
    <cellStyle name="Normal 2 10 2 2 3" xfId="1817"/>
    <cellStyle name="Normal 2 10 2 2 4" xfId="1818"/>
    <cellStyle name="Normal 2 10 2 2 5" xfId="1819"/>
    <cellStyle name="Normal 2 10 2 2 6" xfId="1820"/>
    <cellStyle name="Normal 2 10 2 2 7" xfId="1821"/>
    <cellStyle name="Normal 2 10 2 2 8" xfId="1822"/>
    <cellStyle name="Normal 2 10 2 2 9" xfId="1823"/>
    <cellStyle name="Normal 2 10 2 2_FIN_ASSETS(LEGAL,G1000GR,1212,A" xfId="1824"/>
    <cellStyle name="Normal 2 10 2 20" xfId="1825"/>
    <cellStyle name="Normal 2 10 2 21" xfId="1826"/>
    <cellStyle name="Normal 2 10 2 22" xfId="1827"/>
    <cellStyle name="Normal 2 10 2 23" xfId="1828"/>
    <cellStyle name="Normal 2 10 2 24" xfId="1829"/>
    <cellStyle name="Normal 2 10 2 24 2" xfId="1830"/>
    <cellStyle name="Normal 2 10 2 24 3" xfId="1831"/>
    <cellStyle name="Normal 2 10 2 24_FIN_ASSETS(LEGAL,G1000GR,1212,A" xfId="1832"/>
    <cellStyle name="Normal 2 10 2 25" xfId="1833"/>
    <cellStyle name="Normal 2 10 2 26" xfId="1834"/>
    <cellStyle name="Normal 2 10 2 3" xfId="1835"/>
    <cellStyle name="Normal 2 10 2 4" xfId="1836"/>
    <cellStyle name="Normal 2 10 2 5" xfId="1837"/>
    <cellStyle name="Normal 2 10 2 6" xfId="1838"/>
    <cellStyle name="Normal 2 10 2 7" xfId="1839"/>
    <cellStyle name="Normal 2 10 2 8" xfId="1840"/>
    <cellStyle name="Normal 2 10 2 9" xfId="1841"/>
    <cellStyle name="Normal 2 10 2_FIN_ASSETS(LEGAL,G1000GR,1212,A" xfId="1842"/>
    <cellStyle name="Normal 2 10 20" xfId="1843"/>
    <cellStyle name="Normal 2 10 21" xfId="1844"/>
    <cellStyle name="Normal 2 10 22" xfId="1845"/>
    <cellStyle name="Normal 2 10 23" xfId="1846"/>
    <cellStyle name="Normal 2 10 24" xfId="1847"/>
    <cellStyle name="Normal 2 10 25" xfId="1848"/>
    <cellStyle name="Normal 2 10 26" xfId="1849"/>
    <cellStyle name="Normal 2 10 26 2" xfId="1850"/>
    <cellStyle name="Normal 2 10 26 3" xfId="1851"/>
    <cellStyle name="Normal 2 10 26_FIN_ASSETS(LEGAL,G1000GR,1212,A" xfId="1852"/>
    <cellStyle name="Normal 2 10 27" xfId="1853"/>
    <cellStyle name="Normal 2 10 28" xfId="1854"/>
    <cellStyle name="Normal 2 10 3" xfId="1855"/>
    <cellStyle name="Normal 2 10 3 2" xfId="1856"/>
    <cellStyle name="Normal 2 10 3 2 2" xfId="1857"/>
    <cellStyle name="Normal 2 10 3 2 3" xfId="1858"/>
    <cellStyle name="Normal 2 10 3 2 4" xfId="1859"/>
    <cellStyle name="Normal 2 10 3 2 5" xfId="1860"/>
    <cellStyle name="Normal 2 10 3 2 6" xfId="1861"/>
    <cellStyle name="Normal 2 10 3 2 7" xfId="1862"/>
    <cellStyle name="Normal 2 10 3 2 8" xfId="1863"/>
    <cellStyle name="Normal 2 10 3 2_FIN_ASSETS(LEGAL,G1000GR,1212,A" xfId="1864"/>
    <cellStyle name="Normal 2 10 3 3" xfId="1865"/>
    <cellStyle name="Normal 2 10 3 4" xfId="1866"/>
    <cellStyle name="Normal 2 10 3 5" xfId="1867"/>
    <cellStyle name="Normal 2 10 3 6" xfId="1868"/>
    <cellStyle name="Normal 2 10 3 7" xfId="1869"/>
    <cellStyle name="Normal 2 10 3 8" xfId="1870"/>
    <cellStyle name="Normal 2 10 3 9" xfId="1871"/>
    <cellStyle name="Normal 2 10 3_FIN_ASSETS(LEGAL,G1000GR,1212,A" xfId="1872"/>
    <cellStyle name="Normal 2 10 4" xfId="1873"/>
    <cellStyle name="Normal 2 10 5" xfId="1874"/>
    <cellStyle name="Normal 2 10 6" xfId="1875"/>
    <cellStyle name="Normal 2 10 7" xfId="1876"/>
    <cellStyle name="Normal 2 10 8" xfId="1877"/>
    <cellStyle name="Normal 2 10 9" xfId="1878"/>
    <cellStyle name="Normal 2 10_FIN_ASSETS(LEGAL,G1000GR,1212,A" xfId="1879"/>
    <cellStyle name="Normal 2 11" xfId="1880"/>
    <cellStyle name="Normal 2 11 10" xfId="1881"/>
    <cellStyle name="Normal 2 11 11" xfId="1882"/>
    <cellStyle name="Normal 2 11 12" xfId="1883"/>
    <cellStyle name="Normal 2 11 13" xfId="1884"/>
    <cellStyle name="Normal 2 11 14" xfId="1885"/>
    <cellStyle name="Normal 2 11 15" xfId="1886"/>
    <cellStyle name="Normal 2 11 16" xfId="1887"/>
    <cellStyle name="Normal 2 11 17" xfId="1888"/>
    <cellStyle name="Normal 2 11 18" xfId="1889"/>
    <cellStyle name="Normal 2 11 19" xfId="1890"/>
    <cellStyle name="Normal 2 11 2" xfId="1891"/>
    <cellStyle name="Normal 2 11 2 10" xfId="1892"/>
    <cellStyle name="Normal 2 11 2 11" xfId="1893"/>
    <cellStyle name="Normal 2 11 2 12" xfId="1894"/>
    <cellStyle name="Normal 2 11 2 13" xfId="1895"/>
    <cellStyle name="Normal 2 11 2 14" xfId="1896"/>
    <cellStyle name="Normal 2 11 2 15" xfId="1897"/>
    <cellStyle name="Normal 2 11 2 16" xfId="1898"/>
    <cellStyle name="Normal 2 11 2 17" xfId="1899"/>
    <cellStyle name="Normal 2 11 2 18" xfId="1900"/>
    <cellStyle name="Normal 2 11 2 19" xfId="1901"/>
    <cellStyle name="Normal 2 11 2 2" xfId="1902"/>
    <cellStyle name="Normal 2 11 2 2 2" xfId="1903"/>
    <cellStyle name="Normal 2 11 2 2 2 2" xfId="1904"/>
    <cellStyle name="Normal 2 11 2 2 2 3" xfId="1905"/>
    <cellStyle name="Normal 2 11 2 2 2 4" xfId="1906"/>
    <cellStyle name="Normal 2 11 2 2 2 5" xfId="1907"/>
    <cellStyle name="Normal 2 11 2 2 2 6" xfId="1908"/>
    <cellStyle name="Normal 2 11 2 2 2 7" xfId="1909"/>
    <cellStyle name="Normal 2 11 2 2 2 8" xfId="1910"/>
    <cellStyle name="Normal 2 11 2 2 2_FIN_ASSETS(LEGAL,G1000GR,1212,A" xfId="1911"/>
    <cellStyle name="Normal 2 11 2 2 3" xfId="1912"/>
    <cellStyle name="Normal 2 11 2 2 4" xfId="1913"/>
    <cellStyle name="Normal 2 11 2 2 5" xfId="1914"/>
    <cellStyle name="Normal 2 11 2 2 6" xfId="1915"/>
    <cellStyle name="Normal 2 11 2 2 7" xfId="1916"/>
    <cellStyle name="Normal 2 11 2 2 8" xfId="1917"/>
    <cellStyle name="Normal 2 11 2 2 9" xfId="1918"/>
    <cellStyle name="Normal 2 11 2 2_FIN_ASSETS(LEGAL,G1000GR,1212,A" xfId="1919"/>
    <cellStyle name="Normal 2 11 2 20" xfId="1920"/>
    <cellStyle name="Normal 2 11 2 21" xfId="1921"/>
    <cellStyle name="Normal 2 11 2 22" xfId="1922"/>
    <cellStyle name="Normal 2 11 2 23" xfId="1923"/>
    <cellStyle name="Normal 2 11 2 24" xfId="1924"/>
    <cellStyle name="Normal 2 11 2 24 2" xfId="1925"/>
    <cellStyle name="Normal 2 11 2 24 3" xfId="1926"/>
    <cellStyle name="Normal 2 11 2 24_FIN_ASSETS(LEGAL,G1000GR,1212,A" xfId="1927"/>
    <cellStyle name="Normal 2 11 2 25" xfId="1928"/>
    <cellStyle name="Normal 2 11 2 26" xfId="1929"/>
    <cellStyle name="Normal 2 11 2 3" xfId="1930"/>
    <cellStyle name="Normal 2 11 2 4" xfId="1931"/>
    <cellStyle name="Normal 2 11 2 5" xfId="1932"/>
    <cellStyle name="Normal 2 11 2 6" xfId="1933"/>
    <cellStyle name="Normal 2 11 2 7" xfId="1934"/>
    <cellStyle name="Normal 2 11 2 8" xfId="1935"/>
    <cellStyle name="Normal 2 11 2 9" xfId="1936"/>
    <cellStyle name="Normal 2 11 2_FIN_ASSETS(LEGAL,G1000GR,1212,A" xfId="1937"/>
    <cellStyle name="Normal 2 11 20" xfId="1938"/>
    <cellStyle name="Normal 2 11 21" xfId="1939"/>
    <cellStyle name="Normal 2 11 22" xfId="1940"/>
    <cellStyle name="Normal 2 11 23" xfId="1941"/>
    <cellStyle name="Normal 2 11 24" xfId="1942"/>
    <cellStyle name="Normal 2 11 25" xfId="1943"/>
    <cellStyle name="Normal 2 11 26" xfId="1944"/>
    <cellStyle name="Normal 2 11 26 2" xfId="1945"/>
    <cellStyle name="Normal 2 11 26 3" xfId="1946"/>
    <cellStyle name="Normal 2 11 26_FIN_ASSETS(LEGAL,G1000GR,1212,A" xfId="1947"/>
    <cellStyle name="Normal 2 11 27" xfId="1948"/>
    <cellStyle name="Normal 2 11 28" xfId="1949"/>
    <cellStyle name="Normal 2 11 3" xfId="1950"/>
    <cellStyle name="Normal 2 11 3 2" xfId="1951"/>
    <cellStyle name="Normal 2 11 3 2 2" xfId="1952"/>
    <cellStyle name="Normal 2 11 3 2 3" xfId="1953"/>
    <cellStyle name="Normal 2 11 3 2 4" xfId="1954"/>
    <cellStyle name="Normal 2 11 3 2 5" xfId="1955"/>
    <cellStyle name="Normal 2 11 3 2 6" xfId="1956"/>
    <cellStyle name="Normal 2 11 3 2 7" xfId="1957"/>
    <cellStyle name="Normal 2 11 3 2 8" xfId="1958"/>
    <cellStyle name="Normal 2 11 3 2_FIN_ASSETS(LEGAL,G1000GR,1212,A" xfId="1959"/>
    <cellStyle name="Normal 2 11 3 3" xfId="1960"/>
    <cellStyle name="Normal 2 11 3 4" xfId="1961"/>
    <cellStyle name="Normal 2 11 3 5" xfId="1962"/>
    <cellStyle name="Normal 2 11 3 6" xfId="1963"/>
    <cellStyle name="Normal 2 11 3 7" xfId="1964"/>
    <cellStyle name="Normal 2 11 3 8" xfId="1965"/>
    <cellStyle name="Normal 2 11 3 9" xfId="1966"/>
    <cellStyle name="Normal 2 11 3_FIN_ASSETS(LEGAL,G1000GR,1212,A" xfId="1967"/>
    <cellStyle name="Normal 2 11 4" xfId="1968"/>
    <cellStyle name="Normal 2 11 5" xfId="1969"/>
    <cellStyle name="Normal 2 11 6" xfId="1970"/>
    <cellStyle name="Normal 2 11 7" xfId="1971"/>
    <cellStyle name="Normal 2 11 8" xfId="1972"/>
    <cellStyle name="Normal 2 11 9" xfId="1973"/>
    <cellStyle name="Normal 2 11_FIN_ASSETS(LEGAL,G1000GR,1212,A" xfId="1974"/>
    <cellStyle name="Normal 2 12" xfId="1975"/>
    <cellStyle name="Normal 2 12 10" xfId="1976"/>
    <cellStyle name="Normal 2 12 11" xfId="1977"/>
    <cellStyle name="Normal 2 12 12" xfId="1978"/>
    <cellStyle name="Normal 2 12 13" xfId="1979"/>
    <cellStyle name="Normal 2 12 14" xfId="1980"/>
    <cellStyle name="Normal 2 12 15" xfId="1981"/>
    <cellStyle name="Normal 2 12 16" xfId="1982"/>
    <cellStyle name="Normal 2 12 17" xfId="1983"/>
    <cellStyle name="Normal 2 12 18" xfId="1984"/>
    <cellStyle name="Normal 2 12 19" xfId="1985"/>
    <cellStyle name="Normal 2 12 2" xfId="1986"/>
    <cellStyle name="Normal 2 12 2 10" xfId="1987"/>
    <cellStyle name="Normal 2 12 2 11" xfId="1988"/>
    <cellStyle name="Normal 2 12 2 12" xfId="1989"/>
    <cellStyle name="Normal 2 12 2 13" xfId="1990"/>
    <cellStyle name="Normal 2 12 2 14" xfId="1991"/>
    <cellStyle name="Normal 2 12 2 15" xfId="1992"/>
    <cellStyle name="Normal 2 12 2 16" xfId="1993"/>
    <cellStyle name="Normal 2 12 2 17" xfId="1994"/>
    <cellStyle name="Normal 2 12 2 18" xfId="1995"/>
    <cellStyle name="Normal 2 12 2 19" xfId="1996"/>
    <cellStyle name="Normal 2 12 2 2" xfId="1997"/>
    <cellStyle name="Normal 2 12 2 2 2" xfId="1998"/>
    <cellStyle name="Normal 2 12 2 2 2 2" xfId="1999"/>
    <cellStyle name="Normal 2 12 2 2 2 3" xfId="2000"/>
    <cellStyle name="Normal 2 12 2 2 2 4" xfId="2001"/>
    <cellStyle name="Normal 2 12 2 2 2 5" xfId="2002"/>
    <cellStyle name="Normal 2 12 2 2 2 6" xfId="2003"/>
    <cellStyle name="Normal 2 12 2 2 2 7" xfId="2004"/>
    <cellStyle name="Normal 2 12 2 2 2 8" xfId="2005"/>
    <cellStyle name="Normal 2 12 2 2 2_FIN_ASSETS(LEGAL,G1000GR,1212,A" xfId="2006"/>
    <cellStyle name="Normal 2 12 2 2 3" xfId="2007"/>
    <cellStyle name="Normal 2 12 2 2 4" xfId="2008"/>
    <cellStyle name="Normal 2 12 2 2 5" xfId="2009"/>
    <cellStyle name="Normal 2 12 2 2 6" xfId="2010"/>
    <cellStyle name="Normal 2 12 2 2 7" xfId="2011"/>
    <cellStyle name="Normal 2 12 2 2 8" xfId="2012"/>
    <cellStyle name="Normal 2 12 2 2 9" xfId="2013"/>
    <cellStyle name="Normal 2 12 2 2_FIN_ASSETS(LEGAL,G1000GR,1212,A" xfId="2014"/>
    <cellStyle name="Normal 2 12 2 20" xfId="2015"/>
    <cellStyle name="Normal 2 12 2 21" xfId="2016"/>
    <cellStyle name="Normal 2 12 2 22" xfId="2017"/>
    <cellStyle name="Normal 2 12 2 23" xfId="2018"/>
    <cellStyle name="Normal 2 12 2 24" xfId="2019"/>
    <cellStyle name="Normal 2 12 2 24 2" xfId="2020"/>
    <cellStyle name="Normal 2 12 2 24 3" xfId="2021"/>
    <cellStyle name="Normal 2 12 2 24_FIN_ASSETS(LEGAL,G1000GR,1212,A" xfId="2022"/>
    <cellStyle name="Normal 2 12 2 25" xfId="2023"/>
    <cellStyle name="Normal 2 12 2 26" xfId="2024"/>
    <cellStyle name="Normal 2 12 2 3" xfId="2025"/>
    <cellStyle name="Normal 2 12 2 4" xfId="2026"/>
    <cellStyle name="Normal 2 12 2 5" xfId="2027"/>
    <cellStyle name="Normal 2 12 2 6" xfId="2028"/>
    <cellStyle name="Normal 2 12 2 7" xfId="2029"/>
    <cellStyle name="Normal 2 12 2 8" xfId="2030"/>
    <cellStyle name="Normal 2 12 2 9" xfId="2031"/>
    <cellStyle name="Normal 2 12 2_FIN_ASSETS(LEGAL,G1000GR,1212,A" xfId="2032"/>
    <cellStyle name="Normal 2 12 20" xfId="2033"/>
    <cellStyle name="Normal 2 12 21" xfId="2034"/>
    <cellStyle name="Normal 2 12 22" xfId="2035"/>
    <cellStyle name="Normal 2 12 23" xfId="2036"/>
    <cellStyle name="Normal 2 12 24" xfId="2037"/>
    <cellStyle name="Normal 2 12 25" xfId="2038"/>
    <cellStyle name="Normal 2 12 26" xfId="2039"/>
    <cellStyle name="Normal 2 12 26 2" xfId="2040"/>
    <cellStyle name="Normal 2 12 26 3" xfId="2041"/>
    <cellStyle name="Normal 2 12 26_FIN_ASSETS(LEGAL,G1000GR,1212,A" xfId="2042"/>
    <cellStyle name="Normal 2 12 27" xfId="2043"/>
    <cellStyle name="Normal 2 12 28" xfId="2044"/>
    <cellStyle name="Normal 2 12 3" xfId="2045"/>
    <cellStyle name="Normal 2 12 3 2" xfId="2046"/>
    <cellStyle name="Normal 2 12 3 2 2" xfId="2047"/>
    <cellStyle name="Normal 2 12 3 2 3" xfId="2048"/>
    <cellStyle name="Normal 2 12 3 2 4" xfId="2049"/>
    <cellStyle name="Normal 2 12 3 2 5" xfId="2050"/>
    <cellStyle name="Normal 2 12 3 2 6" xfId="2051"/>
    <cellStyle name="Normal 2 12 3 2 7" xfId="2052"/>
    <cellStyle name="Normal 2 12 3 2 8" xfId="2053"/>
    <cellStyle name="Normal 2 12 3 2_FIN_ASSETS(LEGAL,G1000GR,1212,A" xfId="2054"/>
    <cellStyle name="Normal 2 12 3 3" xfId="2055"/>
    <cellStyle name="Normal 2 12 3 4" xfId="2056"/>
    <cellStyle name="Normal 2 12 3 5" xfId="2057"/>
    <cellStyle name="Normal 2 12 3 6" xfId="2058"/>
    <cellStyle name="Normal 2 12 3 7" xfId="2059"/>
    <cellStyle name="Normal 2 12 3 8" xfId="2060"/>
    <cellStyle name="Normal 2 12 3 9" xfId="2061"/>
    <cellStyle name="Normal 2 12 3_FIN_ASSETS(LEGAL,G1000GR,1212,A" xfId="2062"/>
    <cellStyle name="Normal 2 12 4" xfId="2063"/>
    <cellStyle name="Normal 2 12 5" xfId="2064"/>
    <cellStyle name="Normal 2 12 6" xfId="2065"/>
    <cellStyle name="Normal 2 12 7" xfId="2066"/>
    <cellStyle name="Normal 2 12 8" xfId="2067"/>
    <cellStyle name="Normal 2 12 9" xfId="2068"/>
    <cellStyle name="Normal 2 12_FIN_ASSETS(LEGAL,G1000GR,1212,A" xfId="2069"/>
    <cellStyle name="Normal 2 13" xfId="2070"/>
    <cellStyle name="Normal 2 13 10" xfId="2071"/>
    <cellStyle name="Normal 2 13 11" xfId="2072"/>
    <cellStyle name="Normal 2 13 12" xfId="2073"/>
    <cellStyle name="Normal 2 13 13" xfId="2074"/>
    <cellStyle name="Normal 2 13 14" xfId="2075"/>
    <cellStyle name="Normal 2 13 15" xfId="2076"/>
    <cellStyle name="Normal 2 13 16" xfId="2077"/>
    <cellStyle name="Normal 2 13 17" xfId="2078"/>
    <cellStyle name="Normal 2 13 18" xfId="2079"/>
    <cellStyle name="Normal 2 13 19" xfId="2080"/>
    <cellStyle name="Normal 2 13 2" xfId="2081"/>
    <cellStyle name="Normal 2 13 2 10" xfId="2082"/>
    <cellStyle name="Normal 2 13 2 11" xfId="2083"/>
    <cellStyle name="Normal 2 13 2 12" xfId="2084"/>
    <cellStyle name="Normal 2 13 2 13" xfId="2085"/>
    <cellStyle name="Normal 2 13 2 14" xfId="2086"/>
    <cellStyle name="Normal 2 13 2 15" xfId="2087"/>
    <cellStyle name="Normal 2 13 2 16" xfId="2088"/>
    <cellStyle name="Normal 2 13 2 17" xfId="2089"/>
    <cellStyle name="Normal 2 13 2 18" xfId="2090"/>
    <cellStyle name="Normal 2 13 2 19" xfId="2091"/>
    <cellStyle name="Normal 2 13 2 2" xfId="2092"/>
    <cellStyle name="Normal 2 13 2 2 2" xfId="2093"/>
    <cellStyle name="Normal 2 13 2 2 2 2" xfId="2094"/>
    <cellStyle name="Normal 2 13 2 2 2 3" xfId="2095"/>
    <cellStyle name="Normal 2 13 2 2 2 4" xfId="2096"/>
    <cellStyle name="Normal 2 13 2 2 2 5" xfId="2097"/>
    <cellStyle name="Normal 2 13 2 2 2 6" xfId="2098"/>
    <cellStyle name="Normal 2 13 2 2 2 7" xfId="2099"/>
    <cellStyle name="Normal 2 13 2 2 2 8" xfId="2100"/>
    <cellStyle name="Normal 2 13 2 2 2_FIN_ASSETS(LEGAL,G1000GR,1212,A" xfId="2101"/>
    <cellStyle name="Normal 2 13 2 2 3" xfId="2102"/>
    <cellStyle name="Normal 2 13 2 2 4" xfId="2103"/>
    <cellStyle name="Normal 2 13 2 2 5" xfId="2104"/>
    <cellStyle name="Normal 2 13 2 2 6" xfId="2105"/>
    <cellStyle name="Normal 2 13 2 2 7" xfId="2106"/>
    <cellStyle name="Normal 2 13 2 2 8" xfId="2107"/>
    <cellStyle name="Normal 2 13 2 2 9" xfId="2108"/>
    <cellStyle name="Normal 2 13 2 2_FIN_ASSETS(LEGAL,G1000GR,1212,A" xfId="2109"/>
    <cellStyle name="Normal 2 13 2 20" xfId="2110"/>
    <cellStyle name="Normal 2 13 2 21" xfId="2111"/>
    <cellStyle name="Normal 2 13 2 22" xfId="2112"/>
    <cellStyle name="Normal 2 13 2 23" xfId="2113"/>
    <cellStyle name="Normal 2 13 2 3" xfId="2114"/>
    <cellStyle name="Normal 2 13 2 4" xfId="2115"/>
    <cellStyle name="Normal 2 13 2 5" xfId="2116"/>
    <cellStyle name="Normal 2 13 2 6" xfId="2117"/>
    <cellStyle name="Normal 2 13 2 7" xfId="2118"/>
    <cellStyle name="Normal 2 13 2 8" xfId="2119"/>
    <cellStyle name="Normal 2 13 2 9" xfId="2120"/>
    <cellStyle name="Normal 2 13 2_FIN_ASSETS(LEGAL,G1000GR,1212,A" xfId="2121"/>
    <cellStyle name="Normal 2 13 20" xfId="2122"/>
    <cellStyle name="Normal 2 13 21" xfId="2123"/>
    <cellStyle name="Normal 2 13 22" xfId="2124"/>
    <cellStyle name="Normal 2 13 23" xfId="2125"/>
    <cellStyle name="Normal 2 13 24" xfId="2126"/>
    <cellStyle name="Normal 2 13 3" xfId="2127"/>
    <cellStyle name="Normal 2 13 3 2" xfId="2128"/>
    <cellStyle name="Normal 2 13 3 2 2" xfId="2129"/>
    <cellStyle name="Normal 2 13 3 2 3" xfId="2130"/>
    <cellStyle name="Normal 2 13 3 2 4" xfId="2131"/>
    <cellStyle name="Normal 2 13 3 2 5" xfId="2132"/>
    <cellStyle name="Normal 2 13 3 2 6" xfId="2133"/>
    <cellStyle name="Normal 2 13 3 2 7" xfId="2134"/>
    <cellStyle name="Normal 2 13 3 2 8" xfId="2135"/>
    <cellStyle name="Normal 2 13 3 2_FIN_ASSETS(LEGAL,G1000GR,1212,A" xfId="2136"/>
    <cellStyle name="Normal 2 13 3 3" xfId="2137"/>
    <cellStyle name="Normal 2 13 3 4" xfId="2138"/>
    <cellStyle name="Normal 2 13 3 5" xfId="2139"/>
    <cellStyle name="Normal 2 13 3 6" xfId="2140"/>
    <cellStyle name="Normal 2 13 3 7" xfId="2141"/>
    <cellStyle name="Normal 2 13 3 8" xfId="2142"/>
    <cellStyle name="Normal 2 13 3 9" xfId="2143"/>
    <cellStyle name="Normal 2 13 3_FIN_ASSETS(LEGAL,G1000GR,1212,A" xfId="2144"/>
    <cellStyle name="Normal 2 13 4" xfId="2145"/>
    <cellStyle name="Normal 2 13 5" xfId="2146"/>
    <cellStyle name="Normal 2 13 6" xfId="2147"/>
    <cellStyle name="Normal 2 13 7" xfId="2148"/>
    <cellStyle name="Normal 2 13 8" xfId="2149"/>
    <cellStyle name="Normal 2 13 9" xfId="2150"/>
    <cellStyle name="Normal 2 13_FIN_ASSETS(LEGAL,G1000GR,1212,A" xfId="2151"/>
    <cellStyle name="Normal 2 14" xfId="2152"/>
    <cellStyle name="Normal 2 14 10" xfId="2153"/>
    <cellStyle name="Normal 2 14 11" xfId="2154"/>
    <cellStyle name="Normal 2 14 12" xfId="2155"/>
    <cellStyle name="Normal 2 14 13" xfId="2156"/>
    <cellStyle name="Normal 2 14 14" xfId="2157"/>
    <cellStyle name="Normal 2 14 15" xfId="2158"/>
    <cellStyle name="Normal 2 14 16" xfId="2159"/>
    <cellStyle name="Normal 2 14 17" xfId="2160"/>
    <cellStyle name="Normal 2 14 18" xfId="2161"/>
    <cellStyle name="Normal 2 14 19" xfId="2162"/>
    <cellStyle name="Normal 2 14 2" xfId="2163"/>
    <cellStyle name="Normal 2 14 2 10" xfId="2164"/>
    <cellStyle name="Normal 2 14 2 11" xfId="2165"/>
    <cellStyle name="Normal 2 14 2 12" xfId="2166"/>
    <cellStyle name="Normal 2 14 2 13" xfId="2167"/>
    <cellStyle name="Normal 2 14 2 14" xfId="2168"/>
    <cellStyle name="Normal 2 14 2 15" xfId="2169"/>
    <cellStyle name="Normal 2 14 2 16" xfId="2170"/>
    <cellStyle name="Normal 2 14 2 17" xfId="2171"/>
    <cellStyle name="Normal 2 14 2 18" xfId="2172"/>
    <cellStyle name="Normal 2 14 2 19" xfId="2173"/>
    <cellStyle name="Normal 2 14 2 2" xfId="2174"/>
    <cellStyle name="Normal 2 14 2 2 2" xfId="2175"/>
    <cellStyle name="Normal 2 14 2 2 2 2" xfId="2176"/>
    <cellStyle name="Normal 2 14 2 2 2 3" xfId="2177"/>
    <cellStyle name="Normal 2 14 2 2 2 4" xfId="2178"/>
    <cellStyle name="Normal 2 14 2 2 2 5" xfId="2179"/>
    <cellStyle name="Normal 2 14 2 2 2 6" xfId="2180"/>
    <cellStyle name="Normal 2 14 2 2 2 7" xfId="2181"/>
    <cellStyle name="Normal 2 14 2 2 2 8" xfId="2182"/>
    <cellStyle name="Normal 2 14 2 2 2_FIN_ASSETS(LEGAL,G1000GR,1212,A" xfId="2183"/>
    <cellStyle name="Normal 2 14 2 2 3" xfId="2184"/>
    <cellStyle name="Normal 2 14 2 2 4" xfId="2185"/>
    <cellStyle name="Normal 2 14 2 2 5" xfId="2186"/>
    <cellStyle name="Normal 2 14 2 2 6" xfId="2187"/>
    <cellStyle name="Normal 2 14 2 2 7" xfId="2188"/>
    <cellStyle name="Normal 2 14 2 2 8" xfId="2189"/>
    <cellStyle name="Normal 2 14 2 2 9" xfId="2190"/>
    <cellStyle name="Normal 2 14 2 2_FIN_ASSETS(LEGAL,G1000GR,1212,A" xfId="2191"/>
    <cellStyle name="Normal 2 14 2 20" xfId="2192"/>
    <cellStyle name="Normal 2 14 2 21" xfId="2193"/>
    <cellStyle name="Normal 2 14 2 22" xfId="2194"/>
    <cellStyle name="Normal 2 14 2 23" xfId="2195"/>
    <cellStyle name="Normal 2 14 2 3" xfId="2196"/>
    <cellStyle name="Normal 2 14 2 4" xfId="2197"/>
    <cellStyle name="Normal 2 14 2 5" xfId="2198"/>
    <cellStyle name="Normal 2 14 2 6" xfId="2199"/>
    <cellStyle name="Normal 2 14 2 7" xfId="2200"/>
    <cellStyle name="Normal 2 14 2 8" xfId="2201"/>
    <cellStyle name="Normal 2 14 2 9" xfId="2202"/>
    <cellStyle name="Normal 2 14 2_FIN_ASSETS(LEGAL,G1000GR,1212,A" xfId="2203"/>
    <cellStyle name="Normal 2 14 20" xfId="2204"/>
    <cellStyle name="Normal 2 14 21" xfId="2205"/>
    <cellStyle name="Normal 2 14 22" xfId="2206"/>
    <cellStyle name="Normal 2 14 23" xfId="2207"/>
    <cellStyle name="Normal 2 14 24" xfId="2208"/>
    <cellStyle name="Normal 2 14 3" xfId="2209"/>
    <cellStyle name="Normal 2 14 3 2" xfId="2210"/>
    <cellStyle name="Normal 2 14 3 2 2" xfId="2211"/>
    <cellStyle name="Normal 2 14 3 2 3" xfId="2212"/>
    <cellStyle name="Normal 2 14 3 2 4" xfId="2213"/>
    <cellStyle name="Normal 2 14 3 2 5" xfId="2214"/>
    <cellStyle name="Normal 2 14 3 2 6" xfId="2215"/>
    <cellStyle name="Normal 2 14 3 2 7" xfId="2216"/>
    <cellStyle name="Normal 2 14 3 2 8" xfId="2217"/>
    <cellStyle name="Normal 2 14 3 2_FIN_ASSETS(LEGAL,G1000GR,1212,A" xfId="2218"/>
    <cellStyle name="Normal 2 14 3 3" xfId="2219"/>
    <cellStyle name="Normal 2 14 3 4" xfId="2220"/>
    <cellStyle name="Normal 2 14 3 5" xfId="2221"/>
    <cellStyle name="Normal 2 14 3 6" xfId="2222"/>
    <cellStyle name="Normal 2 14 3 7" xfId="2223"/>
    <cellStyle name="Normal 2 14 3 8" xfId="2224"/>
    <cellStyle name="Normal 2 14 3 9" xfId="2225"/>
    <cellStyle name="Normal 2 14 3_FIN_ASSETS(LEGAL,G1000GR,1212,A" xfId="2226"/>
    <cellStyle name="Normal 2 14 4" xfId="2227"/>
    <cellStyle name="Normal 2 14 5" xfId="2228"/>
    <cellStyle name="Normal 2 14 6" xfId="2229"/>
    <cellStyle name="Normal 2 14 7" xfId="2230"/>
    <cellStyle name="Normal 2 14 8" xfId="2231"/>
    <cellStyle name="Normal 2 14 9" xfId="2232"/>
    <cellStyle name="Normal 2 14_FIN_ASSETS(LEGAL,G1000GR,1212,A" xfId="2233"/>
    <cellStyle name="Normal 2 15" xfId="2234"/>
    <cellStyle name="Normal 2 15 10" xfId="2235"/>
    <cellStyle name="Normal 2 15 11" xfId="2236"/>
    <cellStyle name="Normal 2 15 12" xfId="2237"/>
    <cellStyle name="Normal 2 15 13" xfId="2238"/>
    <cellStyle name="Normal 2 15 14" xfId="2239"/>
    <cellStyle name="Normal 2 15 15" xfId="2240"/>
    <cellStyle name="Normal 2 15 16" xfId="2241"/>
    <cellStyle name="Normal 2 15 17" xfId="2242"/>
    <cellStyle name="Normal 2 15 18" xfId="2243"/>
    <cellStyle name="Normal 2 15 19" xfId="2244"/>
    <cellStyle name="Normal 2 15 2" xfId="2245"/>
    <cellStyle name="Normal 2 15 2 10" xfId="2246"/>
    <cellStyle name="Normal 2 15 2 11" xfId="2247"/>
    <cellStyle name="Normal 2 15 2 12" xfId="2248"/>
    <cellStyle name="Normal 2 15 2 13" xfId="2249"/>
    <cellStyle name="Normal 2 15 2 14" xfId="2250"/>
    <cellStyle name="Normal 2 15 2 15" xfId="2251"/>
    <cellStyle name="Normal 2 15 2 16" xfId="2252"/>
    <cellStyle name="Normal 2 15 2 17" xfId="2253"/>
    <cellStyle name="Normal 2 15 2 18" xfId="2254"/>
    <cellStyle name="Normal 2 15 2 19" xfId="2255"/>
    <cellStyle name="Normal 2 15 2 2" xfId="2256"/>
    <cellStyle name="Normal 2 15 2 2 2" xfId="2257"/>
    <cellStyle name="Normal 2 15 2 2 2 2" xfId="2258"/>
    <cellStyle name="Normal 2 15 2 2 2 3" xfId="2259"/>
    <cellStyle name="Normal 2 15 2 2 2 4" xfId="2260"/>
    <cellStyle name="Normal 2 15 2 2 2 5" xfId="2261"/>
    <cellStyle name="Normal 2 15 2 2 2 6" xfId="2262"/>
    <cellStyle name="Normal 2 15 2 2 2 7" xfId="2263"/>
    <cellStyle name="Normal 2 15 2 2 2 8" xfId="2264"/>
    <cellStyle name="Normal 2 15 2 2 2_FIN_ASSETS(LEGAL,G1000GR,1212,A" xfId="2265"/>
    <cellStyle name="Normal 2 15 2 2 3" xfId="2266"/>
    <cellStyle name="Normal 2 15 2 2 4" xfId="2267"/>
    <cellStyle name="Normal 2 15 2 2 5" xfId="2268"/>
    <cellStyle name="Normal 2 15 2 2 6" xfId="2269"/>
    <cellStyle name="Normal 2 15 2 2 7" xfId="2270"/>
    <cellStyle name="Normal 2 15 2 2 8" xfId="2271"/>
    <cellStyle name="Normal 2 15 2 2 9" xfId="2272"/>
    <cellStyle name="Normal 2 15 2 2_FIN_ASSETS(LEGAL,G1000GR,1212,A" xfId="2273"/>
    <cellStyle name="Normal 2 15 2 20" xfId="2274"/>
    <cellStyle name="Normal 2 15 2 21" xfId="2275"/>
    <cellStyle name="Normal 2 15 2 22" xfId="2276"/>
    <cellStyle name="Normal 2 15 2 23" xfId="2277"/>
    <cellStyle name="Normal 2 15 2 3" xfId="2278"/>
    <cellStyle name="Normal 2 15 2 4" xfId="2279"/>
    <cellStyle name="Normal 2 15 2 5" xfId="2280"/>
    <cellStyle name="Normal 2 15 2 6" xfId="2281"/>
    <cellStyle name="Normal 2 15 2 7" xfId="2282"/>
    <cellStyle name="Normal 2 15 2 8" xfId="2283"/>
    <cellStyle name="Normal 2 15 2 9" xfId="2284"/>
    <cellStyle name="Normal 2 15 2_FIN_ASSETS(LEGAL,G1000GR,1212,A" xfId="2285"/>
    <cellStyle name="Normal 2 15 20" xfId="2286"/>
    <cellStyle name="Normal 2 15 21" xfId="2287"/>
    <cellStyle name="Normal 2 15 22" xfId="2288"/>
    <cellStyle name="Normal 2 15 23" xfId="2289"/>
    <cellStyle name="Normal 2 15 24" xfId="2290"/>
    <cellStyle name="Normal 2 15 3" xfId="2291"/>
    <cellStyle name="Normal 2 15 3 2" xfId="2292"/>
    <cellStyle name="Normal 2 15 3 2 2" xfId="2293"/>
    <cellStyle name="Normal 2 15 3 2 3" xfId="2294"/>
    <cellStyle name="Normal 2 15 3 2 4" xfId="2295"/>
    <cellStyle name="Normal 2 15 3 2 5" xfId="2296"/>
    <cellStyle name="Normal 2 15 3 2 6" xfId="2297"/>
    <cellStyle name="Normal 2 15 3 2 7" xfId="2298"/>
    <cellStyle name="Normal 2 15 3 2 8" xfId="2299"/>
    <cellStyle name="Normal 2 15 3 2_FIN_ASSETS(LEGAL,G1000GR,1212,A" xfId="2300"/>
    <cellStyle name="Normal 2 15 3 3" xfId="2301"/>
    <cellStyle name="Normal 2 15 3 4" xfId="2302"/>
    <cellStyle name="Normal 2 15 3 5" xfId="2303"/>
    <cellStyle name="Normal 2 15 3 6" xfId="2304"/>
    <cellStyle name="Normal 2 15 3 7" xfId="2305"/>
    <cellStyle name="Normal 2 15 3 8" xfId="2306"/>
    <cellStyle name="Normal 2 15 3 9" xfId="2307"/>
    <cellStyle name="Normal 2 15 3_FIN_ASSETS(LEGAL,G1000GR,1212,A" xfId="2308"/>
    <cellStyle name="Normal 2 15 4" xfId="2309"/>
    <cellStyle name="Normal 2 15 5" xfId="2310"/>
    <cellStyle name="Normal 2 15 6" xfId="2311"/>
    <cellStyle name="Normal 2 15 7" xfId="2312"/>
    <cellStyle name="Normal 2 15 8" xfId="2313"/>
    <cellStyle name="Normal 2 15 9" xfId="2314"/>
    <cellStyle name="Normal 2 15_FIN_ASSETS(LEGAL,G1000GR,1212,A" xfId="2315"/>
    <cellStyle name="Normal 2 16" xfId="2316"/>
    <cellStyle name="Normal 2 16 10" xfId="2317"/>
    <cellStyle name="Normal 2 16 11" xfId="2318"/>
    <cellStyle name="Normal 2 16 12" xfId="2319"/>
    <cellStyle name="Normal 2 16 13" xfId="2320"/>
    <cellStyle name="Normal 2 16 14" xfId="2321"/>
    <cellStyle name="Normal 2 16 15" xfId="2322"/>
    <cellStyle name="Normal 2 16 16" xfId="2323"/>
    <cellStyle name="Normal 2 16 17" xfId="2324"/>
    <cellStyle name="Normal 2 16 18" xfId="2325"/>
    <cellStyle name="Normal 2 16 19" xfId="2326"/>
    <cellStyle name="Normal 2 16 2" xfId="2327"/>
    <cellStyle name="Normal 2 16 2 10" xfId="2328"/>
    <cellStyle name="Normal 2 16 2 11" xfId="2329"/>
    <cellStyle name="Normal 2 16 2 12" xfId="2330"/>
    <cellStyle name="Normal 2 16 2 13" xfId="2331"/>
    <cellStyle name="Normal 2 16 2 14" xfId="2332"/>
    <cellStyle name="Normal 2 16 2 15" xfId="2333"/>
    <cellStyle name="Normal 2 16 2 16" xfId="2334"/>
    <cellStyle name="Normal 2 16 2 17" xfId="2335"/>
    <cellStyle name="Normal 2 16 2 18" xfId="2336"/>
    <cellStyle name="Normal 2 16 2 19" xfId="2337"/>
    <cellStyle name="Normal 2 16 2 2" xfId="2338"/>
    <cellStyle name="Normal 2 16 2 2 2" xfId="2339"/>
    <cellStyle name="Normal 2 16 2 2 2 2" xfId="2340"/>
    <cellStyle name="Normal 2 16 2 2 2 3" xfId="2341"/>
    <cellStyle name="Normal 2 16 2 2 2 4" xfId="2342"/>
    <cellStyle name="Normal 2 16 2 2 2 5" xfId="2343"/>
    <cellStyle name="Normal 2 16 2 2 2 6" xfId="2344"/>
    <cellStyle name="Normal 2 16 2 2 2 7" xfId="2345"/>
    <cellStyle name="Normal 2 16 2 2 2 8" xfId="2346"/>
    <cellStyle name="Normal 2 16 2 2 2_FIN_ASSETS(LEGAL,G1000GR,1212,A" xfId="2347"/>
    <cellStyle name="Normal 2 16 2 2 3" xfId="2348"/>
    <cellStyle name="Normal 2 16 2 2 4" xfId="2349"/>
    <cellStyle name="Normal 2 16 2 2 5" xfId="2350"/>
    <cellStyle name="Normal 2 16 2 2 6" xfId="2351"/>
    <cellStyle name="Normal 2 16 2 2 7" xfId="2352"/>
    <cellStyle name="Normal 2 16 2 2 8" xfId="2353"/>
    <cellStyle name="Normal 2 16 2 2 9" xfId="2354"/>
    <cellStyle name="Normal 2 16 2 2_FIN_ASSETS(LEGAL,G1000GR,1212,A" xfId="2355"/>
    <cellStyle name="Normal 2 16 2 20" xfId="2356"/>
    <cellStyle name="Normal 2 16 2 21" xfId="2357"/>
    <cellStyle name="Normal 2 16 2 22" xfId="2358"/>
    <cellStyle name="Normal 2 16 2 23" xfId="2359"/>
    <cellStyle name="Normal 2 16 2 3" xfId="2360"/>
    <cellStyle name="Normal 2 16 2 4" xfId="2361"/>
    <cellStyle name="Normal 2 16 2 5" xfId="2362"/>
    <cellStyle name="Normal 2 16 2 6" xfId="2363"/>
    <cellStyle name="Normal 2 16 2 7" xfId="2364"/>
    <cellStyle name="Normal 2 16 2 8" xfId="2365"/>
    <cellStyle name="Normal 2 16 2 9" xfId="2366"/>
    <cellStyle name="Normal 2 16 2_FIN_ASSETS(LEGAL,G1000GR,1212,A" xfId="2367"/>
    <cellStyle name="Normal 2 16 20" xfId="2368"/>
    <cellStyle name="Normal 2 16 21" xfId="2369"/>
    <cellStyle name="Normal 2 16 22" xfId="2370"/>
    <cellStyle name="Normal 2 16 23" xfId="2371"/>
    <cellStyle name="Normal 2 16 24" xfId="2372"/>
    <cellStyle name="Normal 2 16 3" xfId="2373"/>
    <cellStyle name="Normal 2 16 3 2" xfId="2374"/>
    <cellStyle name="Normal 2 16 3 2 2" xfId="2375"/>
    <cellStyle name="Normal 2 16 3 2 3" xfId="2376"/>
    <cellStyle name="Normal 2 16 3 2 4" xfId="2377"/>
    <cellStyle name="Normal 2 16 3 2 5" xfId="2378"/>
    <cellStyle name="Normal 2 16 3 2 6" xfId="2379"/>
    <cellStyle name="Normal 2 16 3 2 7" xfId="2380"/>
    <cellStyle name="Normal 2 16 3 2 8" xfId="2381"/>
    <cellStyle name="Normal 2 16 3 2_FIN_ASSETS(LEGAL,G1000GR,1212,A" xfId="2382"/>
    <cellStyle name="Normal 2 16 3 3" xfId="2383"/>
    <cellStyle name="Normal 2 16 3 4" xfId="2384"/>
    <cellStyle name="Normal 2 16 3 5" xfId="2385"/>
    <cellStyle name="Normal 2 16 3 6" xfId="2386"/>
    <cellStyle name="Normal 2 16 3 7" xfId="2387"/>
    <cellStyle name="Normal 2 16 3 8" xfId="2388"/>
    <cellStyle name="Normal 2 16 3 9" xfId="2389"/>
    <cellStyle name="Normal 2 16 3_FIN_ASSETS(LEGAL,G1000GR,1212,A" xfId="2390"/>
    <cellStyle name="Normal 2 16 4" xfId="2391"/>
    <cellStyle name="Normal 2 16 5" xfId="2392"/>
    <cellStyle name="Normal 2 16 6" xfId="2393"/>
    <cellStyle name="Normal 2 16 7" xfId="2394"/>
    <cellStyle name="Normal 2 16 8" xfId="2395"/>
    <cellStyle name="Normal 2 16 9" xfId="2396"/>
    <cellStyle name="Normal 2 16_FIN_ASSETS(LEGAL,G1000GR,1212,A" xfId="2397"/>
    <cellStyle name="Normal 2 17" xfId="2398"/>
    <cellStyle name="Normal 2 17 10" xfId="2399"/>
    <cellStyle name="Normal 2 17 11" xfId="2400"/>
    <cellStyle name="Normal 2 17 12" xfId="2401"/>
    <cellStyle name="Normal 2 17 13" xfId="2402"/>
    <cellStyle name="Normal 2 17 14" xfId="2403"/>
    <cellStyle name="Normal 2 17 15" xfId="2404"/>
    <cellStyle name="Normal 2 17 16" xfId="2405"/>
    <cellStyle name="Normal 2 17 17" xfId="2406"/>
    <cellStyle name="Normal 2 17 18" xfId="2407"/>
    <cellStyle name="Normal 2 17 19" xfId="2408"/>
    <cellStyle name="Normal 2 17 2" xfId="2409"/>
    <cellStyle name="Normal 2 17 2 10" xfId="2410"/>
    <cellStyle name="Normal 2 17 2 11" xfId="2411"/>
    <cellStyle name="Normal 2 17 2 12" xfId="2412"/>
    <cellStyle name="Normal 2 17 2 13" xfId="2413"/>
    <cellStyle name="Normal 2 17 2 14" xfId="2414"/>
    <cellStyle name="Normal 2 17 2 15" xfId="2415"/>
    <cellStyle name="Normal 2 17 2 16" xfId="2416"/>
    <cellStyle name="Normal 2 17 2 17" xfId="2417"/>
    <cellStyle name="Normal 2 17 2 18" xfId="2418"/>
    <cellStyle name="Normal 2 17 2 19" xfId="2419"/>
    <cellStyle name="Normal 2 17 2 2" xfId="2420"/>
    <cellStyle name="Normal 2 17 2 2 2" xfId="2421"/>
    <cellStyle name="Normal 2 17 2 2 2 2" xfId="2422"/>
    <cellStyle name="Normal 2 17 2 2 2 3" xfId="2423"/>
    <cellStyle name="Normal 2 17 2 2 2 4" xfId="2424"/>
    <cellStyle name="Normal 2 17 2 2 2 5" xfId="2425"/>
    <cellStyle name="Normal 2 17 2 2 2 6" xfId="2426"/>
    <cellStyle name="Normal 2 17 2 2 2 7" xfId="2427"/>
    <cellStyle name="Normal 2 17 2 2 2 8" xfId="2428"/>
    <cellStyle name="Normal 2 17 2 2 2_FIN_ASSETS(LEGAL,G1000GR,1212,A" xfId="2429"/>
    <cellStyle name="Normal 2 17 2 2 3" xfId="2430"/>
    <cellStyle name="Normal 2 17 2 2 4" xfId="2431"/>
    <cellStyle name="Normal 2 17 2 2 5" xfId="2432"/>
    <cellStyle name="Normal 2 17 2 2 6" xfId="2433"/>
    <cellStyle name="Normal 2 17 2 2 7" xfId="2434"/>
    <cellStyle name="Normal 2 17 2 2 8" xfId="2435"/>
    <cellStyle name="Normal 2 17 2 2 9" xfId="2436"/>
    <cellStyle name="Normal 2 17 2 2_FIN_ASSETS(LEGAL,G1000GR,1212,A" xfId="2437"/>
    <cellStyle name="Normal 2 17 2 20" xfId="2438"/>
    <cellStyle name="Normal 2 17 2 21" xfId="2439"/>
    <cellStyle name="Normal 2 17 2 22" xfId="2440"/>
    <cellStyle name="Normal 2 17 2 23" xfId="2441"/>
    <cellStyle name="Normal 2 17 2 3" xfId="2442"/>
    <cellStyle name="Normal 2 17 2 4" xfId="2443"/>
    <cellStyle name="Normal 2 17 2 5" xfId="2444"/>
    <cellStyle name="Normal 2 17 2 6" xfId="2445"/>
    <cellStyle name="Normal 2 17 2 7" xfId="2446"/>
    <cellStyle name="Normal 2 17 2 8" xfId="2447"/>
    <cellStyle name="Normal 2 17 2 9" xfId="2448"/>
    <cellStyle name="Normal 2 17 2_FIN_ASSETS(LEGAL,G1000GR,1212,A" xfId="2449"/>
    <cellStyle name="Normal 2 17 20" xfId="2450"/>
    <cellStyle name="Normal 2 17 21" xfId="2451"/>
    <cellStyle name="Normal 2 17 22" xfId="2452"/>
    <cellStyle name="Normal 2 17 23" xfId="2453"/>
    <cellStyle name="Normal 2 17 24" xfId="2454"/>
    <cellStyle name="Normal 2 17 3" xfId="2455"/>
    <cellStyle name="Normal 2 17 3 2" xfId="2456"/>
    <cellStyle name="Normal 2 17 3 2 2" xfId="2457"/>
    <cellStyle name="Normal 2 17 3 2 3" xfId="2458"/>
    <cellStyle name="Normal 2 17 3 2 4" xfId="2459"/>
    <cellStyle name="Normal 2 17 3 2 5" xfId="2460"/>
    <cellStyle name="Normal 2 17 3 2 6" xfId="2461"/>
    <cellStyle name="Normal 2 17 3 2 7" xfId="2462"/>
    <cellStyle name="Normal 2 17 3 2 8" xfId="2463"/>
    <cellStyle name="Normal 2 17 3 2_FIN_ASSETS(LEGAL,G1000GR,1212,A" xfId="2464"/>
    <cellStyle name="Normal 2 17 3 3" xfId="2465"/>
    <cellStyle name="Normal 2 17 3 4" xfId="2466"/>
    <cellStyle name="Normal 2 17 3 5" xfId="2467"/>
    <cellStyle name="Normal 2 17 3 6" xfId="2468"/>
    <cellStyle name="Normal 2 17 3 7" xfId="2469"/>
    <cellStyle name="Normal 2 17 3 8" xfId="2470"/>
    <cellStyle name="Normal 2 17 3 9" xfId="2471"/>
    <cellStyle name="Normal 2 17 3_FIN_ASSETS(LEGAL,G1000GR,1212,A" xfId="2472"/>
    <cellStyle name="Normal 2 17 4" xfId="2473"/>
    <cellStyle name="Normal 2 17 5" xfId="2474"/>
    <cellStyle name="Normal 2 17 6" xfId="2475"/>
    <cellStyle name="Normal 2 17 7" xfId="2476"/>
    <cellStyle name="Normal 2 17 8" xfId="2477"/>
    <cellStyle name="Normal 2 17 9" xfId="2478"/>
    <cellStyle name="Normal 2 17_FIN_ASSETS(LEGAL,G1000GR,1212,A" xfId="2479"/>
    <cellStyle name="Normal 2 18" xfId="2480"/>
    <cellStyle name="Normal 2 18 10" xfId="2481"/>
    <cellStyle name="Normal 2 18 11" xfId="2482"/>
    <cellStyle name="Normal 2 18 12" xfId="2483"/>
    <cellStyle name="Normal 2 18 13" xfId="2484"/>
    <cellStyle name="Normal 2 18 14" xfId="2485"/>
    <cellStyle name="Normal 2 18 15" xfId="2486"/>
    <cellStyle name="Normal 2 18 16" xfId="2487"/>
    <cellStyle name="Normal 2 18 17" xfId="2488"/>
    <cellStyle name="Normal 2 18 18" xfId="2489"/>
    <cellStyle name="Normal 2 18 19" xfId="2490"/>
    <cellStyle name="Normal 2 18 2" xfId="2491"/>
    <cellStyle name="Normal 2 18 2 10" xfId="2492"/>
    <cellStyle name="Normal 2 18 2 11" xfId="2493"/>
    <cellStyle name="Normal 2 18 2 12" xfId="2494"/>
    <cellStyle name="Normal 2 18 2 13" xfId="2495"/>
    <cellStyle name="Normal 2 18 2 14" xfId="2496"/>
    <cellStyle name="Normal 2 18 2 15" xfId="2497"/>
    <cellStyle name="Normal 2 18 2 16" xfId="2498"/>
    <cellStyle name="Normal 2 18 2 17" xfId="2499"/>
    <cellStyle name="Normal 2 18 2 18" xfId="2500"/>
    <cellStyle name="Normal 2 18 2 19" xfId="2501"/>
    <cellStyle name="Normal 2 18 2 2" xfId="2502"/>
    <cellStyle name="Normal 2 18 2 2 2" xfId="2503"/>
    <cellStyle name="Normal 2 18 2 2 2 2" xfId="2504"/>
    <cellStyle name="Normal 2 18 2 2 2 3" xfId="2505"/>
    <cellStyle name="Normal 2 18 2 2 2 4" xfId="2506"/>
    <cellStyle name="Normal 2 18 2 2 2 5" xfId="2507"/>
    <cellStyle name="Normal 2 18 2 2 2 6" xfId="2508"/>
    <cellStyle name="Normal 2 18 2 2 2 7" xfId="2509"/>
    <cellStyle name="Normal 2 18 2 2 2 8" xfId="2510"/>
    <cellStyle name="Normal 2 18 2 2 2_FIN_ASSETS(LEGAL,G1000GR,1212,A" xfId="2511"/>
    <cellStyle name="Normal 2 18 2 2 3" xfId="2512"/>
    <cellStyle name="Normal 2 18 2 2 4" xfId="2513"/>
    <cellStyle name="Normal 2 18 2 2 5" xfId="2514"/>
    <cellStyle name="Normal 2 18 2 2 6" xfId="2515"/>
    <cellStyle name="Normal 2 18 2 2 7" xfId="2516"/>
    <cellStyle name="Normal 2 18 2 2 8" xfId="2517"/>
    <cellStyle name="Normal 2 18 2 2 9" xfId="2518"/>
    <cellStyle name="Normal 2 18 2 2_FIN_ASSETS(LEGAL,G1000GR,1212,A" xfId="2519"/>
    <cellStyle name="Normal 2 18 2 20" xfId="2520"/>
    <cellStyle name="Normal 2 18 2 21" xfId="2521"/>
    <cellStyle name="Normal 2 18 2 22" xfId="2522"/>
    <cellStyle name="Normal 2 18 2 23" xfId="2523"/>
    <cellStyle name="Normal 2 18 2 3" xfId="2524"/>
    <cellStyle name="Normal 2 18 2 4" xfId="2525"/>
    <cellStyle name="Normal 2 18 2 5" xfId="2526"/>
    <cellStyle name="Normal 2 18 2 6" xfId="2527"/>
    <cellStyle name="Normal 2 18 2 7" xfId="2528"/>
    <cellStyle name="Normal 2 18 2 8" xfId="2529"/>
    <cellStyle name="Normal 2 18 2 9" xfId="2530"/>
    <cellStyle name="Normal 2 18 2_FIN_ASSETS(LEGAL,G1000GR,1212,A" xfId="2531"/>
    <cellStyle name="Normal 2 18 20" xfId="2532"/>
    <cellStyle name="Normal 2 18 21" xfId="2533"/>
    <cellStyle name="Normal 2 18 22" xfId="2534"/>
    <cellStyle name="Normal 2 18 23" xfId="2535"/>
    <cellStyle name="Normal 2 18 24" xfId="2536"/>
    <cellStyle name="Normal 2 18 3" xfId="2537"/>
    <cellStyle name="Normal 2 18 3 2" xfId="2538"/>
    <cellStyle name="Normal 2 18 3 2 2" xfId="2539"/>
    <cellStyle name="Normal 2 18 3 2 3" xfId="2540"/>
    <cellStyle name="Normal 2 18 3 2 4" xfId="2541"/>
    <cellStyle name="Normal 2 18 3 2 5" xfId="2542"/>
    <cellStyle name="Normal 2 18 3 2 6" xfId="2543"/>
    <cellStyle name="Normal 2 18 3 2 7" xfId="2544"/>
    <cellStyle name="Normal 2 18 3 2 8" xfId="2545"/>
    <cellStyle name="Normal 2 18 3 2_FIN_ASSETS(LEGAL,G1000GR,1212,A" xfId="2546"/>
    <cellStyle name="Normal 2 18 3 3" xfId="2547"/>
    <cellStyle name="Normal 2 18 3 4" xfId="2548"/>
    <cellStyle name="Normal 2 18 3 5" xfId="2549"/>
    <cellStyle name="Normal 2 18 3 6" xfId="2550"/>
    <cellStyle name="Normal 2 18 3 7" xfId="2551"/>
    <cellStyle name="Normal 2 18 3 8" xfId="2552"/>
    <cellStyle name="Normal 2 18 3 9" xfId="2553"/>
    <cellStyle name="Normal 2 18 3_FIN_ASSETS(LEGAL,G1000GR,1212,A" xfId="2554"/>
    <cellStyle name="Normal 2 18 4" xfId="2555"/>
    <cellStyle name="Normal 2 18 5" xfId="2556"/>
    <cellStyle name="Normal 2 18 6" xfId="2557"/>
    <cellStyle name="Normal 2 18 7" xfId="2558"/>
    <cellStyle name="Normal 2 18 8" xfId="2559"/>
    <cellStyle name="Normal 2 18 9" xfId="2560"/>
    <cellStyle name="Normal 2 18_FIN_ASSETS(LEGAL,G1000GR,1212,A" xfId="2561"/>
    <cellStyle name="Normal 2 19" xfId="2562"/>
    <cellStyle name="Normal 2 19 10" xfId="2563"/>
    <cellStyle name="Normal 2 19 11" xfId="2564"/>
    <cellStyle name="Normal 2 19 12" xfId="2565"/>
    <cellStyle name="Normal 2 19 13" xfId="2566"/>
    <cellStyle name="Normal 2 19 14" xfId="2567"/>
    <cellStyle name="Normal 2 19 15" xfId="2568"/>
    <cellStyle name="Normal 2 19 16" xfId="2569"/>
    <cellStyle name="Normal 2 19 17" xfId="2570"/>
    <cellStyle name="Normal 2 19 18" xfId="2571"/>
    <cellStyle name="Normal 2 19 19" xfId="2572"/>
    <cellStyle name="Normal 2 19 2" xfId="2573"/>
    <cellStyle name="Normal 2 19 2 10" xfId="2574"/>
    <cellStyle name="Normal 2 19 2 11" xfId="2575"/>
    <cellStyle name="Normal 2 19 2 12" xfId="2576"/>
    <cellStyle name="Normal 2 19 2 13" xfId="2577"/>
    <cellStyle name="Normal 2 19 2 14" xfId="2578"/>
    <cellStyle name="Normal 2 19 2 15" xfId="2579"/>
    <cellStyle name="Normal 2 19 2 16" xfId="2580"/>
    <cellStyle name="Normal 2 19 2 17" xfId="2581"/>
    <cellStyle name="Normal 2 19 2 18" xfId="2582"/>
    <cellStyle name="Normal 2 19 2 19" xfId="2583"/>
    <cellStyle name="Normal 2 19 2 2" xfId="2584"/>
    <cellStyle name="Normal 2 19 2 2 2" xfId="2585"/>
    <cellStyle name="Normal 2 19 2 2 2 2" xfId="2586"/>
    <cellStyle name="Normal 2 19 2 2 2 3" xfId="2587"/>
    <cellStyle name="Normal 2 19 2 2 2 4" xfId="2588"/>
    <cellStyle name="Normal 2 19 2 2 2 5" xfId="2589"/>
    <cellStyle name="Normal 2 19 2 2 2 6" xfId="2590"/>
    <cellStyle name="Normal 2 19 2 2 2 7" xfId="2591"/>
    <cellStyle name="Normal 2 19 2 2 2 8" xfId="2592"/>
    <cellStyle name="Normal 2 19 2 2 2_FIN_ASSETS(LEGAL,G1000GR,1212,A" xfId="2593"/>
    <cellStyle name="Normal 2 19 2 2 3" xfId="2594"/>
    <cellStyle name="Normal 2 19 2 2 4" xfId="2595"/>
    <cellStyle name="Normal 2 19 2 2 5" xfId="2596"/>
    <cellStyle name="Normal 2 19 2 2 6" xfId="2597"/>
    <cellStyle name="Normal 2 19 2 2 7" xfId="2598"/>
    <cellStyle name="Normal 2 19 2 2 8" xfId="2599"/>
    <cellStyle name="Normal 2 19 2 2 9" xfId="2600"/>
    <cellStyle name="Normal 2 19 2 2_FIN_ASSETS(LEGAL,G1000GR,1212,A" xfId="2601"/>
    <cellStyle name="Normal 2 19 2 20" xfId="2602"/>
    <cellStyle name="Normal 2 19 2 21" xfId="2603"/>
    <cellStyle name="Normal 2 19 2 22" xfId="2604"/>
    <cellStyle name="Normal 2 19 2 23" xfId="2605"/>
    <cellStyle name="Normal 2 19 2 3" xfId="2606"/>
    <cellStyle name="Normal 2 19 2 4" xfId="2607"/>
    <cellStyle name="Normal 2 19 2 5" xfId="2608"/>
    <cellStyle name="Normal 2 19 2 6" xfId="2609"/>
    <cellStyle name="Normal 2 19 2 7" xfId="2610"/>
    <cellStyle name="Normal 2 19 2 8" xfId="2611"/>
    <cellStyle name="Normal 2 19 2 9" xfId="2612"/>
    <cellStyle name="Normal 2 19 2_FIN_ASSETS(LEGAL,G1000GR,1212,A" xfId="2613"/>
    <cellStyle name="Normal 2 19 20" xfId="2614"/>
    <cellStyle name="Normal 2 19 21" xfId="2615"/>
    <cellStyle name="Normal 2 19 22" xfId="2616"/>
    <cellStyle name="Normal 2 19 23" xfId="2617"/>
    <cellStyle name="Normal 2 19 24" xfId="2618"/>
    <cellStyle name="Normal 2 19 3" xfId="2619"/>
    <cellStyle name="Normal 2 19 3 2" xfId="2620"/>
    <cellStyle name="Normal 2 19 3 2 2" xfId="2621"/>
    <cellStyle name="Normal 2 19 3 2 3" xfId="2622"/>
    <cellStyle name="Normal 2 19 3 2 4" xfId="2623"/>
    <cellStyle name="Normal 2 19 3 2 5" xfId="2624"/>
    <cellStyle name="Normal 2 19 3 2 6" xfId="2625"/>
    <cellStyle name="Normal 2 19 3 2 7" xfId="2626"/>
    <cellStyle name="Normal 2 19 3 2 8" xfId="2627"/>
    <cellStyle name="Normal 2 19 3 2_FIN_ASSETS(LEGAL,G1000GR,1212,A" xfId="2628"/>
    <cellStyle name="Normal 2 19 3 3" xfId="2629"/>
    <cellStyle name="Normal 2 19 3 4" xfId="2630"/>
    <cellStyle name="Normal 2 19 3 5" xfId="2631"/>
    <cellStyle name="Normal 2 19 3 6" xfId="2632"/>
    <cellStyle name="Normal 2 19 3 7" xfId="2633"/>
    <cellStyle name="Normal 2 19 3 8" xfId="2634"/>
    <cellStyle name="Normal 2 19 3 9" xfId="2635"/>
    <cellStyle name="Normal 2 19 3_FIN_ASSETS(LEGAL,G1000GR,1212,A" xfId="2636"/>
    <cellStyle name="Normal 2 19 4" xfId="2637"/>
    <cellStyle name="Normal 2 19 5" xfId="2638"/>
    <cellStyle name="Normal 2 19 6" xfId="2639"/>
    <cellStyle name="Normal 2 19 7" xfId="2640"/>
    <cellStyle name="Normal 2 19 8" xfId="2641"/>
    <cellStyle name="Normal 2 19 9" xfId="2642"/>
    <cellStyle name="Normal 2 19_FIN_ASSETS(LEGAL,G1000GR,1212,A" xfId="2643"/>
    <cellStyle name="Normal 2 2" xfId="17"/>
    <cellStyle name="Normal 2 2 10" xfId="2644"/>
    <cellStyle name="Normal 2 2 11" xfId="2645"/>
    <cellStyle name="Normal 2 2 12" xfId="2646"/>
    <cellStyle name="Normal 2 2 13" xfId="2647"/>
    <cellStyle name="Normal 2 2 14" xfId="2648"/>
    <cellStyle name="Normal 2 2 15" xfId="2649"/>
    <cellStyle name="Normal 2 2 16" xfId="2650"/>
    <cellStyle name="Normal 2 2 17" xfId="2651"/>
    <cellStyle name="Normal 2 2 18" xfId="2652"/>
    <cellStyle name="Normal 2 2 19" xfId="2653"/>
    <cellStyle name="Normal 2 2 2" xfId="2654"/>
    <cellStyle name="Normal 2 2 2 10" xfId="2655"/>
    <cellStyle name="Normal 2 2 2 11" xfId="2656"/>
    <cellStyle name="Normal 2 2 2 12" xfId="2657"/>
    <cellStyle name="Normal 2 2 2 13" xfId="2658"/>
    <cellStyle name="Normal 2 2 2 14" xfId="2659"/>
    <cellStyle name="Normal 2 2 2 15" xfId="2660"/>
    <cellStyle name="Normal 2 2 2 16" xfId="2661"/>
    <cellStyle name="Normal 2 2 2 17" xfId="2662"/>
    <cellStyle name="Normal 2 2 2 18" xfId="2663"/>
    <cellStyle name="Normal 2 2 2 19" xfId="2664"/>
    <cellStyle name="Normal 2 2 2 2" xfId="2665"/>
    <cellStyle name="Normal 2 2 2 2 2" xfId="2666"/>
    <cellStyle name="Normal 2 2 2 2 2 2" xfId="2667"/>
    <cellStyle name="Normal 2 2 2 2 2 3" xfId="2668"/>
    <cellStyle name="Normal 2 2 2 2 2 4" xfId="2669"/>
    <cellStyle name="Normal 2 2 2 2 2 5" xfId="2670"/>
    <cellStyle name="Normal 2 2 2 2 2 6" xfId="2671"/>
    <cellStyle name="Normal 2 2 2 2 2 7" xfId="2672"/>
    <cellStyle name="Normal 2 2 2 2 2 8" xfId="2673"/>
    <cellStyle name="Normal 2 2 2 2 2_FIN_ASSETS(LEGAL,G1000GR,1212,A" xfId="2674"/>
    <cellStyle name="Normal 2 2 2 2 3" xfId="2675"/>
    <cellStyle name="Normal 2 2 2 2 4" xfId="2676"/>
    <cellStyle name="Normal 2 2 2 2 5" xfId="2677"/>
    <cellStyle name="Normal 2 2 2 2 6" xfId="2678"/>
    <cellStyle name="Normal 2 2 2 2 7" xfId="2679"/>
    <cellStyle name="Normal 2 2 2 2 8" xfId="2680"/>
    <cellStyle name="Normal 2 2 2 2 9" xfId="2681"/>
    <cellStyle name="Normal 2 2 2 2_FIN_ASSETS(LEGAL,G1000GR,1212,A" xfId="2682"/>
    <cellStyle name="Normal 2 2 2 20" xfId="2683"/>
    <cellStyle name="Normal 2 2 2 21" xfId="2684"/>
    <cellStyle name="Normal 2 2 2 22" xfId="2685"/>
    <cellStyle name="Normal 2 2 2 23" xfId="2686"/>
    <cellStyle name="Normal 2 2 2 24" xfId="2687"/>
    <cellStyle name="Normal 2 2 2 25" xfId="2688"/>
    <cellStyle name="Normal 2 2 2 3" xfId="2689"/>
    <cellStyle name="Normal 2 2 2 4" xfId="2690"/>
    <cellStyle name="Normal 2 2 2 5" xfId="2691"/>
    <cellStyle name="Normal 2 2 2 6" xfId="2692"/>
    <cellStyle name="Normal 2 2 2 7" xfId="2693"/>
    <cellStyle name="Normal 2 2 2 8" xfId="2694"/>
    <cellStyle name="Normal 2 2 2 9" xfId="2695"/>
    <cellStyle name="Normal 2 2 2_FIN_ASSETS(LEGAL,G1000GR,1212,A" xfId="2696"/>
    <cellStyle name="Normal 2 2 20" xfId="2697"/>
    <cellStyle name="Normal 2 2 21" xfId="2698"/>
    <cellStyle name="Normal 2 2 22" xfId="2699"/>
    <cellStyle name="Normal 2 2 23" xfId="2700"/>
    <cellStyle name="Normal 2 2 24" xfId="2701"/>
    <cellStyle name="Normal 2 2 25" xfId="2702"/>
    <cellStyle name="Normal 2 2 25 2" xfId="2703"/>
    <cellStyle name="Normal 2 2 26" xfId="2704"/>
    <cellStyle name="Normal 2 2 26 2" xfId="2705"/>
    <cellStyle name="Normal 2 2 27" xfId="2706"/>
    <cellStyle name="Normal 2 2 28" xfId="2707"/>
    <cellStyle name="Normal 2 2 3" xfId="2708"/>
    <cellStyle name="Normal 2 2 3 10" xfId="2709"/>
    <cellStyle name="Normal 2 2 3 2" xfId="2710"/>
    <cellStyle name="Normal 2 2 3 2 2" xfId="2711"/>
    <cellStyle name="Normal 2 2 3 2 3" xfId="2712"/>
    <cellStyle name="Normal 2 2 3 2 4" xfId="2713"/>
    <cellStyle name="Normal 2 2 3 2 5" xfId="2714"/>
    <cellStyle name="Normal 2 2 3 2 6" xfId="2715"/>
    <cellStyle name="Normal 2 2 3 2 7" xfId="2716"/>
    <cellStyle name="Normal 2 2 3 2 8" xfId="2717"/>
    <cellStyle name="Normal 2 2 3 2_FIN_ASSETS(LEGAL,G1000GR,1212,A" xfId="2718"/>
    <cellStyle name="Normal 2 2 3 3" xfId="2719"/>
    <cellStyle name="Normal 2 2 3 4" xfId="2720"/>
    <cellStyle name="Normal 2 2 3 5" xfId="2721"/>
    <cellStyle name="Normal 2 2 3 6" xfId="2722"/>
    <cellStyle name="Normal 2 2 3 7" xfId="2723"/>
    <cellStyle name="Normal 2 2 3 8" xfId="2724"/>
    <cellStyle name="Normal 2 2 3 9" xfId="2725"/>
    <cellStyle name="Normal 2 2 3_FIN_ASSETS(LEGAL,G1000GR,1212,A" xfId="2726"/>
    <cellStyle name="Normal 2 2 4" xfId="2727"/>
    <cellStyle name="Normal 2 2 5" xfId="2728"/>
    <cellStyle name="Normal 2 2 6" xfId="2729"/>
    <cellStyle name="Normal 2 2 7" xfId="2730"/>
    <cellStyle name="Normal 2 2 8" xfId="2731"/>
    <cellStyle name="Normal 2 2 9" xfId="2732"/>
    <cellStyle name="Normal 2 20" xfId="2733"/>
    <cellStyle name="Normal 2 20 10" xfId="2734"/>
    <cellStyle name="Normal 2 20 11" xfId="2735"/>
    <cellStyle name="Normal 2 20 12" xfId="2736"/>
    <cellStyle name="Normal 2 20 13" xfId="2737"/>
    <cellStyle name="Normal 2 20 14" xfId="2738"/>
    <cellStyle name="Normal 2 20 15" xfId="2739"/>
    <cellStyle name="Normal 2 20 16" xfId="2740"/>
    <cellStyle name="Normal 2 20 17" xfId="2741"/>
    <cellStyle name="Normal 2 20 18" xfId="2742"/>
    <cellStyle name="Normal 2 20 19" xfId="2743"/>
    <cellStyle name="Normal 2 20 2" xfId="2744"/>
    <cellStyle name="Normal 2 20 2 10" xfId="2745"/>
    <cellStyle name="Normal 2 20 2 11" xfId="2746"/>
    <cellStyle name="Normal 2 20 2 12" xfId="2747"/>
    <cellStyle name="Normal 2 20 2 13" xfId="2748"/>
    <cellStyle name="Normal 2 20 2 14" xfId="2749"/>
    <cellStyle name="Normal 2 20 2 15" xfId="2750"/>
    <cellStyle name="Normal 2 20 2 16" xfId="2751"/>
    <cellStyle name="Normal 2 20 2 17" xfId="2752"/>
    <cellStyle name="Normal 2 20 2 18" xfId="2753"/>
    <cellStyle name="Normal 2 20 2 19" xfId="2754"/>
    <cellStyle name="Normal 2 20 2 2" xfId="2755"/>
    <cellStyle name="Normal 2 20 2 2 2" xfId="2756"/>
    <cellStyle name="Normal 2 20 2 2 2 2" xfId="2757"/>
    <cellStyle name="Normal 2 20 2 2 2 3" xfId="2758"/>
    <cellStyle name="Normal 2 20 2 2 2 4" xfId="2759"/>
    <cellStyle name="Normal 2 20 2 2 2 5" xfId="2760"/>
    <cellStyle name="Normal 2 20 2 2 2 6" xfId="2761"/>
    <cellStyle name="Normal 2 20 2 2 2 7" xfId="2762"/>
    <cellStyle name="Normal 2 20 2 2 2 8" xfId="2763"/>
    <cellStyle name="Normal 2 20 2 2 2_FIN_ASSETS(LEGAL,G1000GR,1212,A" xfId="2764"/>
    <cellStyle name="Normal 2 20 2 2 3" xfId="2765"/>
    <cellStyle name="Normal 2 20 2 2 4" xfId="2766"/>
    <cellStyle name="Normal 2 20 2 2 5" xfId="2767"/>
    <cellStyle name="Normal 2 20 2 2 6" xfId="2768"/>
    <cellStyle name="Normal 2 20 2 2 7" xfId="2769"/>
    <cellStyle name="Normal 2 20 2 2 8" xfId="2770"/>
    <cellStyle name="Normal 2 20 2 2 9" xfId="2771"/>
    <cellStyle name="Normal 2 20 2 2_FIN_ASSETS(LEGAL,G1000GR,1212,A" xfId="2772"/>
    <cellStyle name="Normal 2 20 2 20" xfId="2773"/>
    <cellStyle name="Normal 2 20 2 21" xfId="2774"/>
    <cellStyle name="Normal 2 20 2 22" xfId="2775"/>
    <cellStyle name="Normal 2 20 2 23" xfId="2776"/>
    <cellStyle name="Normal 2 20 2 3" xfId="2777"/>
    <cellStyle name="Normal 2 20 2 4" xfId="2778"/>
    <cellStyle name="Normal 2 20 2 5" xfId="2779"/>
    <cellStyle name="Normal 2 20 2 6" xfId="2780"/>
    <cellStyle name="Normal 2 20 2 7" xfId="2781"/>
    <cellStyle name="Normal 2 20 2 8" xfId="2782"/>
    <cellStyle name="Normal 2 20 2 9" xfId="2783"/>
    <cellStyle name="Normal 2 20 2_FIN_ASSETS(LEGAL,G1000GR,1212,A" xfId="2784"/>
    <cellStyle name="Normal 2 20 20" xfId="2785"/>
    <cellStyle name="Normal 2 20 21" xfId="2786"/>
    <cellStyle name="Normal 2 20 22" xfId="2787"/>
    <cellStyle name="Normal 2 20 23" xfId="2788"/>
    <cellStyle name="Normal 2 20 24" xfId="2789"/>
    <cellStyle name="Normal 2 20 3" xfId="2790"/>
    <cellStyle name="Normal 2 20 3 2" xfId="2791"/>
    <cellStyle name="Normal 2 20 3 2 2" xfId="2792"/>
    <cellStyle name="Normal 2 20 3 2 3" xfId="2793"/>
    <cellStyle name="Normal 2 20 3 2 4" xfId="2794"/>
    <cellStyle name="Normal 2 20 3 2 5" xfId="2795"/>
    <cellStyle name="Normal 2 20 3 2 6" xfId="2796"/>
    <cellStyle name="Normal 2 20 3 2 7" xfId="2797"/>
    <cellStyle name="Normal 2 20 3 2 8" xfId="2798"/>
    <cellStyle name="Normal 2 20 3 2_FIN_ASSETS(LEGAL,G1000GR,1212,A" xfId="2799"/>
    <cellStyle name="Normal 2 20 3 3" xfId="2800"/>
    <cellStyle name="Normal 2 20 3 4" xfId="2801"/>
    <cellStyle name="Normal 2 20 3 5" xfId="2802"/>
    <cellStyle name="Normal 2 20 3 6" xfId="2803"/>
    <cellStyle name="Normal 2 20 3 7" xfId="2804"/>
    <cellStyle name="Normal 2 20 3 8" xfId="2805"/>
    <cellStyle name="Normal 2 20 3 9" xfId="2806"/>
    <cellStyle name="Normal 2 20 3_FIN_ASSETS(LEGAL,G1000GR,1212,A" xfId="2807"/>
    <cellStyle name="Normal 2 20 4" xfId="2808"/>
    <cellStyle name="Normal 2 20 5" xfId="2809"/>
    <cellStyle name="Normal 2 20 6" xfId="2810"/>
    <cellStyle name="Normal 2 20 7" xfId="2811"/>
    <cellStyle name="Normal 2 20 8" xfId="2812"/>
    <cellStyle name="Normal 2 20 9" xfId="2813"/>
    <cellStyle name="Normal 2 20_FIN_ASSETS(LEGAL,G1000GR,1212,A" xfId="2814"/>
    <cellStyle name="Normal 2 21" xfId="2815"/>
    <cellStyle name="Normal 2 21 10" xfId="2816"/>
    <cellStyle name="Normal 2 21 11" xfId="2817"/>
    <cellStyle name="Normal 2 21 12" xfId="2818"/>
    <cellStyle name="Normal 2 21 13" xfId="2819"/>
    <cellStyle name="Normal 2 21 14" xfId="2820"/>
    <cellStyle name="Normal 2 21 15" xfId="2821"/>
    <cellStyle name="Normal 2 21 16" xfId="2822"/>
    <cellStyle name="Normal 2 21 17" xfId="2823"/>
    <cellStyle name="Normal 2 21 18" xfId="2824"/>
    <cellStyle name="Normal 2 21 19" xfId="2825"/>
    <cellStyle name="Normal 2 21 2" xfId="2826"/>
    <cellStyle name="Normal 2 21 2 10" xfId="2827"/>
    <cellStyle name="Normal 2 21 2 11" xfId="2828"/>
    <cellStyle name="Normal 2 21 2 12" xfId="2829"/>
    <cellStyle name="Normal 2 21 2 13" xfId="2830"/>
    <cellStyle name="Normal 2 21 2 14" xfId="2831"/>
    <cellStyle name="Normal 2 21 2 15" xfId="2832"/>
    <cellStyle name="Normal 2 21 2 16" xfId="2833"/>
    <cellStyle name="Normal 2 21 2 17" xfId="2834"/>
    <cellStyle name="Normal 2 21 2 18" xfId="2835"/>
    <cellStyle name="Normal 2 21 2 19" xfId="2836"/>
    <cellStyle name="Normal 2 21 2 2" xfId="2837"/>
    <cellStyle name="Normal 2 21 2 2 2" xfId="2838"/>
    <cellStyle name="Normal 2 21 2 2 2 2" xfId="2839"/>
    <cellStyle name="Normal 2 21 2 2 2 3" xfId="2840"/>
    <cellStyle name="Normal 2 21 2 2 2 4" xfId="2841"/>
    <cellStyle name="Normal 2 21 2 2 2 5" xfId="2842"/>
    <cellStyle name="Normal 2 21 2 2 2 6" xfId="2843"/>
    <cellStyle name="Normal 2 21 2 2 2 7" xfId="2844"/>
    <cellStyle name="Normal 2 21 2 2 2 8" xfId="2845"/>
    <cellStyle name="Normal 2 21 2 2 2_FIN_ASSETS(LEGAL,G1000GR,1212,A" xfId="2846"/>
    <cellStyle name="Normal 2 21 2 2 3" xfId="2847"/>
    <cellStyle name="Normal 2 21 2 2 4" xfId="2848"/>
    <cellStyle name="Normal 2 21 2 2 5" xfId="2849"/>
    <cellStyle name="Normal 2 21 2 2 6" xfId="2850"/>
    <cellStyle name="Normal 2 21 2 2 7" xfId="2851"/>
    <cellStyle name="Normal 2 21 2 2 8" xfId="2852"/>
    <cellStyle name="Normal 2 21 2 2 9" xfId="2853"/>
    <cellStyle name="Normal 2 21 2 2_FIN_ASSETS(LEGAL,G1000GR,1212,A" xfId="2854"/>
    <cellStyle name="Normal 2 21 2 20" xfId="2855"/>
    <cellStyle name="Normal 2 21 2 21" xfId="2856"/>
    <cellStyle name="Normal 2 21 2 22" xfId="2857"/>
    <cellStyle name="Normal 2 21 2 23" xfId="2858"/>
    <cellStyle name="Normal 2 21 2 3" xfId="2859"/>
    <cellStyle name="Normal 2 21 2 4" xfId="2860"/>
    <cellStyle name="Normal 2 21 2 5" xfId="2861"/>
    <cellStyle name="Normal 2 21 2 6" xfId="2862"/>
    <cellStyle name="Normal 2 21 2 7" xfId="2863"/>
    <cellStyle name="Normal 2 21 2 8" xfId="2864"/>
    <cellStyle name="Normal 2 21 2 9" xfId="2865"/>
    <cellStyle name="Normal 2 21 2_FIN_ASSETS(LEGAL,G1000GR,1212,A" xfId="2866"/>
    <cellStyle name="Normal 2 21 20" xfId="2867"/>
    <cellStyle name="Normal 2 21 21" xfId="2868"/>
    <cellStyle name="Normal 2 21 22" xfId="2869"/>
    <cellStyle name="Normal 2 21 23" xfId="2870"/>
    <cellStyle name="Normal 2 21 24" xfId="2871"/>
    <cellStyle name="Normal 2 21 3" xfId="2872"/>
    <cellStyle name="Normal 2 21 3 2" xfId="2873"/>
    <cellStyle name="Normal 2 21 3 2 2" xfId="2874"/>
    <cellStyle name="Normal 2 21 3 2 3" xfId="2875"/>
    <cellStyle name="Normal 2 21 3 2 4" xfId="2876"/>
    <cellStyle name="Normal 2 21 3 2 5" xfId="2877"/>
    <cellStyle name="Normal 2 21 3 2 6" xfId="2878"/>
    <cellStyle name="Normal 2 21 3 2 7" xfId="2879"/>
    <cellStyle name="Normal 2 21 3 2 8" xfId="2880"/>
    <cellStyle name="Normal 2 21 3 2_FIN_ASSETS(LEGAL,G1000GR,1212,A" xfId="2881"/>
    <cellStyle name="Normal 2 21 3 3" xfId="2882"/>
    <cellStyle name="Normal 2 21 3 4" xfId="2883"/>
    <cellStyle name="Normal 2 21 3 5" xfId="2884"/>
    <cellStyle name="Normal 2 21 3 6" xfId="2885"/>
    <cellStyle name="Normal 2 21 3 7" xfId="2886"/>
    <cellStyle name="Normal 2 21 3 8" xfId="2887"/>
    <cellStyle name="Normal 2 21 3 9" xfId="2888"/>
    <cellStyle name="Normal 2 21 3_FIN_ASSETS(LEGAL,G1000GR,1212,A" xfId="2889"/>
    <cellStyle name="Normal 2 21 4" xfId="2890"/>
    <cellStyle name="Normal 2 21 5" xfId="2891"/>
    <cellStyle name="Normal 2 21 6" xfId="2892"/>
    <cellStyle name="Normal 2 21 7" xfId="2893"/>
    <cellStyle name="Normal 2 21 8" xfId="2894"/>
    <cellStyle name="Normal 2 21 9" xfId="2895"/>
    <cellStyle name="Normal 2 21_FIN_ASSETS(LEGAL,G1000GR,1212,A" xfId="2896"/>
    <cellStyle name="Normal 2 22" xfId="2897"/>
    <cellStyle name="Normal 2 22 10" xfId="2898"/>
    <cellStyle name="Normal 2 22 11" xfId="2899"/>
    <cellStyle name="Normal 2 22 12" xfId="2900"/>
    <cellStyle name="Normal 2 22 13" xfId="2901"/>
    <cellStyle name="Normal 2 22 14" xfId="2902"/>
    <cellStyle name="Normal 2 22 15" xfId="2903"/>
    <cellStyle name="Normal 2 22 16" xfId="2904"/>
    <cellStyle name="Normal 2 22 17" xfId="2905"/>
    <cellStyle name="Normal 2 22 18" xfId="2906"/>
    <cellStyle name="Normal 2 22 19" xfId="2907"/>
    <cellStyle name="Normal 2 22 2" xfId="2908"/>
    <cellStyle name="Normal 2 22 2 10" xfId="2909"/>
    <cellStyle name="Normal 2 22 2 11" xfId="2910"/>
    <cellStyle name="Normal 2 22 2 12" xfId="2911"/>
    <cellStyle name="Normal 2 22 2 13" xfId="2912"/>
    <cellStyle name="Normal 2 22 2 14" xfId="2913"/>
    <cellStyle name="Normal 2 22 2 15" xfId="2914"/>
    <cellStyle name="Normal 2 22 2 16" xfId="2915"/>
    <cellStyle name="Normal 2 22 2 17" xfId="2916"/>
    <cellStyle name="Normal 2 22 2 18" xfId="2917"/>
    <cellStyle name="Normal 2 22 2 19" xfId="2918"/>
    <cellStyle name="Normal 2 22 2 2" xfId="2919"/>
    <cellStyle name="Normal 2 22 2 2 2" xfId="2920"/>
    <cellStyle name="Normal 2 22 2 2 2 2" xfId="2921"/>
    <cellStyle name="Normal 2 22 2 2 2 3" xfId="2922"/>
    <cellStyle name="Normal 2 22 2 2 2 4" xfId="2923"/>
    <cellStyle name="Normal 2 22 2 2 2 5" xfId="2924"/>
    <cellStyle name="Normal 2 22 2 2 2 6" xfId="2925"/>
    <cellStyle name="Normal 2 22 2 2 2 7" xfId="2926"/>
    <cellStyle name="Normal 2 22 2 2 2 8" xfId="2927"/>
    <cellStyle name="Normal 2 22 2 2 2_FIN_ASSETS(LEGAL,G1000GR,1212,A" xfId="2928"/>
    <cellStyle name="Normal 2 22 2 2 3" xfId="2929"/>
    <cellStyle name="Normal 2 22 2 2 4" xfId="2930"/>
    <cellStyle name="Normal 2 22 2 2 5" xfId="2931"/>
    <cellStyle name="Normal 2 22 2 2 6" xfId="2932"/>
    <cellStyle name="Normal 2 22 2 2 7" xfId="2933"/>
    <cellStyle name="Normal 2 22 2 2 8" xfId="2934"/>
    <cellStyle name="Normal 2 22 2 2 9" xfId="2935"/>
    <cellStyle name="Normal 2 22 2 2_FIN_ASSETS(LEGAL,G1000GR,1212,A" xfId="2936"/>
    <cellStyle name="Normal 2 22 2 20" xfId="2937"/>
    <cellStyle name="Normal 2 22 2 21" xfId="2938"/>
    <cellStyle name="Normal 2 22 2 22" xfId="2939"/>
    <cellStyle name="Normal 2 22 2 23" xfId="2940"/>
    <cellStyle name="Normal 2 22 2 3" xfId="2941"/>
    <cellStyle name="Normal 2 22 2 4" xfId="2942"/>
    <cellStyle name="Normal 2 22 2 5" xfId="2943"/>
    <cellStyle name="Normal 2 22 2 6" xfId="2944"/>
    <cellStyle name="Normal 2 22 2 7" xfId="2945"/>
    <cellStyle name="Normal 2 22 2 8" xfId="2946"/>
    <cellStyle name="Normal 2 22 2 9" xfId="2947"/>
    <cellStyle name="Normal 2 22 2_FIN_ASSETS(LEGAL,G1000GR,1212,A" xfId="2948"/>
    <cellStyle name="Normal 2 22 20" xfId="2949"/>
    <cellStyle name="Normal 2 22 21" xfId="2950"/>
    <cellStyle name="Normal 2 22 22" xfId="2951"/>
    <cellStyle name="Normal 2 22 23" xfId="2952"/>
    <cellStyle name="Normal 2 22 24" xfId="2953"/>
    <cellStyle name="Normal 2 22 3" xfId="2954"/>
    <cellStyle name="Normal 2 22 3 2" xfId="2955"/>
    <cellStyle name="Normal 2 22 3 2 2" xfId="2956"/>
    <cellStyle name="Normal 2 22 3 2 3" xfId="2957"/>
    <cellStyle name="Normal 2 22 3 2 4" xfId="2958"/>
    <cellStyle name="Normal 2 22 3 2 5" xfId="2959"/>
    <cellStyle name="Normal 2 22 3 2 6" xfId="2960"/>
    <cellStyle name="Normal 2 22 3 2 7" xfId="2961"/>
    <cellStyle name="Normal 2 22 3 2 8" xfId="2962"/>
    <cellStyle name="Normal 2 22 3 2_FIN_ASSETS(LEGAL,G1000GR,1212,A" xfId="2963"/>
    <cellStyle name="Normal 2 22 3 3" xfId="2964"/>
    <cellStyle name="Normal 2 22 3 4" xfId="2965"/>
    <cellStyle name="Normal 2 22 3 5" xfId="2966"/>
    <cellStyle name="Normal 2 22 3 6" xfId="2967"/>
    <cellStyle name="Normal 2 22 3 7" xfId="2968"/>
    <cellStyle name="Normal 2 22 3 8" xfId="2969"/>
    <cellStyle name="Normal 2 22 3 9" xfId="2970"/>
    <cellStyle name="Normal 2 22 3_FIN_ASSETS(LEGAL,G1000GR,1212,A" xfId="2971"/>
    <cellStyle name="Normal 2 22 4" xfId="2972"/>
    <cellStyle name="Normal 2 22 5" xfId="2973"/>
    <cellStyle name="Normal 2 22 6" xfId="2974"/>
    <cellStyle name="Normal 2 22 7" xfId="2975"/>
    <cellStyle name="Normal 2 22 8" xfId="2976"/>
    <cellStyle name="Normal 2 22 9" xfId="2977"/>
    <cellStyle name="Normal 2 22_FIN_ASSETS(LEGAL,G1000GR,1212,A" xfId="2978"/>
    <cellStyle name="Normal 2 23" xfId="2979"/>
    <cellStyle name="Normal 2 23 10" xfId="2980"/>
    <cellStyle name="Normal 2 23 11" xfId="2981"/>
    <cellStyle name="Normal 2 23 12" xfId="2982"/>
    <cellStyle name="Normal 2 23 13" xfId="2983"/>
    <cellStyle name="Normal 2 23 14" xfId="2984"/>
    <cellStyle name="Normal 2 23 15" xfId="2985"/>
    <cellStyle name="Normal 2 23 16" xfId="2986"/>
    <cellStyle name="Normal 2 23 17" xfId="2987"/>
    <cellStyle name="Normal 2 23 18" xfId="2988"/>
    <cellStyle name="Normal 2 23 19" xfId="2989"/>
    <cellStyle name="Normal 2 23 2" xfId="2990"/>
    <cellStyle name="Normal 2 23 2 10" xfId="2991"/>
    <cellStyle name="Normal 2 23 2 11" xfId="2992"/>
    <cellStyle name="Normal 2 23 2 12" xfId="2993"/>
    <cellStyle name="Normal 2 23 2 13" xfId="2994"/>
    <cellStyle name="Normal 2 23 2 14" xfId="2995"/>
    <cellStyle name="Normal 2 23 2 15" xfId="2996"/>
    <cellStyle name="Normal 2 23 2 16" xfId="2997"/>
    <cellStyle name="Normal 2 23 2 17" xfId="2998"/>
    <cellStyle name="Normal 2 23 2 18" xfId="2999"/>
    <cellStyle name="Normal 2 23 2 19" xfId="3000"/>
    <cellStyle name="Normal 2 23 2 2" xfId="3001"/>
    <cellStyle name="Normal 2 23 2 2 2" xfId="3002"/>
    <cellStyle name="Normal 2 23 2 2 2 2" xfId="3003"/>
    <cellStyle name="Normal 2 23 2 2 2 3" xfId="3004"/>
    <cellStyle name="Normal 2 23 2 2 2 4" xfId="3005"/>
    <cellStyle name="Normal 2 23 2 2 2 5" xfId="3006"/>
    <cellStyle name="Normal 2 23 2 2 2 6" xfId="3007"/>
    <cellStyle name="Normal 2 23 2 2 2 7" xfId="3008"/>
    <cellStyle name="Normal 2 23 2 2 2 8" xfId="3009"/>
    <cellStyle name="Normal 2 23 2 2 2_FIN_ASSETS(LEGAL,G1000GR,1212,A" xfId="3010"/>
    <cellStyle name="Normal 2 23 2 2 3" xfId="3011"/>
    <cellStyle name="Normal 2 23 2 2 4" xfId="3012"/>
    <cellStyle name="Normal 2 23 2 2 5" xfId="3013"/>
    <cellStyle name="Normal 2 23 2 2 6" xfId="3014"/>
    <cellStyle name="Normal 2 23 2 2 7" xfId="3015"/>
    <cellStyle name="Normal 2 23 2 2 8" xfId="3016"/>
    <cellStyle name="Normal 2 23 2 2 9" xfId="3017"/>
    <cellStyle name="Normal 2 23 2 2_FIN_ASSETS(LEGAL,G1000GR,1212,A" xfId="3018"/>
    <cellStyle name="Normal 2 23 2 20" xfId="3019"/>
    <cellStyle name="Normal 2 23 2 21" xfId="3020"/>
    <cellStyle name="Normal 2 23 2 22" xfId="3021"/>
    <cellStyle name="Normal 2 23 2 23" xfId="3022"/>
    <cellStyle name="Normal 2 23 2 3" xfId="3023"/>
    <cellStyle name="Normal 2 23 2 4" xfId="3024"/>
    <cellStyle name="Normal 2 23 2 5" xfId="3025"/>
    <cellStyle name="Normal 2 23 2 6" xfId="3026"/>
    <cellStyle name="Normal 2 23 2 7" xfId="3027"/>
    <cellStyle name="Normal 2 23 2 8" xfId="3028"/>
    <cellStyle name="Normal 2 23 2 9" xfId="3029"/>
    <cellStyle name="Normal 2 23 2_FIN_ASSETS(LEGAL,G1000GR,1212,A" xfId="3030"/>
    <cellStyle name="Normal 2 23 20" xfId="3031"/>
    <cellStyle name="Normal 2 23 21" xfId="3032"/>
    <cellStyle name="Normal 2 23 22" xfId="3033"/>
    <cellStyle name="Normal 2 23 23" xfId="3034"/>
    <cellStyle name="Normal 2 23 24" xfId="3035"/>
    <cellStyle name="Normal 2 23 3" xfId="3036"/>
    <cellStyle name="Normal 2 23 3 2" xfId="3037"/>
    <cellStyle name="Normal 2 23 3 2 2" xfId="3038"/>
    <cellStyle name="Normal 2 23 3 2 3" xfId="3039"/>
    <cellStyle name="Normal 2 23 3 2 4" xfId="3040"/>
    <cellStyle name="Normal 2 23 3 2 5" xfId="3041"/>
    <cellStyle name="Normal 2 23 3 2 6" xfId="3042"/>
    <cellStyle name="Normal 2 23 3 2 7" xfId="3043"/>
    <cellStyle name="Normal 2 23 3 2 8" xfId="3044"/>
    <cellStyle name="Normal 2 23 3 2_FIN_ASSETS(LEGAL,G1000GR,1212,A" xfId="3045"/>
    <cellStyle name="Normal 2 23 3 3" xfId="3046"/>
    <cellStyle name="Normal 2 23 3 4" xfId="3047"/>
    <cellStyle name="Normal 2 23 3 5" xfId="3048"/>
    <cellStyle name="Normal 2 23 3 6" xfId="3049"/>
    <cellStyle name="Normal 2 23 3 7" xfId="3050"/>
    <cellStyle name="Normal 2 23 3 8" xfId="3051"/>
    <cellStyle name="Normal 2 23 3 9" xfId="3052"/>
    <cellStyle name="Normal 2 23 3_FIN_ASSETS(LEGAL,G1000GR,1212,A" xfId="3053"/>
    <cellStyle name="Normal 2 23 4" xfId="3054"/>
    <cellStyle name="Normal 2 23 5" xfId="3055"/>
    <cellStyle name="Normal 2 23 6" xfId="3056"/>
    <cellStyle name="Normal 2 23 7" xfId="3057"/>
    <cellStyle name="Normal 2 23 8" xfId="3058"/>
    <cellStyle name="Normal 2 23 9" xfId="3059"/>
    <cellStyle name="Normal 2 23_FIN_ASSETS(LEGAL,G1000GR,1212,A" xfId="3060"/>
    <cellStyle name="Normal 2 24" xfId="3061"/>
    <cellStyle name="Normal 2 24 10" xfId="3062"/>
    <cellStyle name="Normal 2 24 11" xfId="3063"/>
    <cellStyle name="Normal 2 24 12" xfId="3064"/>
    <cellStyle name="Normal 2 24 13" xfId="3065"/>
    <cellStyle name="Normal 2 24 14" xfId="3066"/>
    <cellStyle name="Normal 2 24 15" xfId="3067"/>
    <cellStyle name="Normal 2 24 16" xfId="3068"/>
    <cellStyle name="Normal 2 24 17" xfId="3069"/>
    <cellStyle name="Normal 2 24 18" xfId="3070"/>
    <cellStyle name="Normal 2 24 19" xfId="3071"/>
    <cellStyle name="Normal 2 24 2" xfId="3072"/>
    <cellStyle name="Normal 2 24 2 10" xfId="3073"/>
    <cellStyle name="Normal 2 24 2 11" xfId="3074"/>
    <cellStyle name="Normal 2 24 2 12" xfId="3075"/>
    <cellStyle name="Normal 2 24 2 13" xfId="3076"/>
    <cellStyle name="Normal 2 24 2 14" xfId="3077"/>
    <cellStyle name="Normal 2 24 2 15" xfId="3078"/>
    <cellStyle name="Normal 2 24 2 16" xfId="3079"/>
    <cellStyle name="Normal 2 24 2 17" xfId="3080"/>
    <cellStyle name="Normal 2 24 2 18" xfId="3081"/>
    <cellStyle name="Normal 2 24 2 19" xfId="3082"/>
    <cellStyle name="Normal 2 24 2 2" xfId="3083"/>
    <cellStyle name="Normal 2 24 2 2 2" xfId="3084"/>
    <cellStyle name="Normal 2 24 2 2 2 2" xfId="3085"/>
    <cellStyle name="Normal 2 24 2 2 2 3" xfId="3086"/>
    <cellStyle name="Normal 2 24 2 2 2 4" xfId="3087"/>
    <cellStyle name="Normal 2 24 2 2 2 5" xfId="3088"/>
    <cellStyle name="Normal 2 24 2 2 2 6" xfId="3089"/>
    <cellStyle name="Normal 2 24 2 2 2 7" xfId="3090"/>
    <cellStyle name="Normal 2 24 2 2 2 8" xfId="3091"/>
    <cellStyle name="Normal 2 24 2 2 2_FIN_ASSETS(LEGAL,G1000GR,1212,A" xfId="3092"/>
    <cellStyle name="Normal 2 24 2 2 3" xfId="3093"/>
    <cellStyle name="Normal 2 24 2 2 4" xfId="3094"/>
    <cellStyle name="Normal 2 24 2 2 5" xfId="3095"/>
    <cellStyle name="Normal 2 24 2 2 6" xfId="3096"/>
    <cellStyle name="Normal 2 24 2 2 7" xfId="3097"/>
    <cellStyle name="Normal 2 24 2 2 8" xfId="3098"/>
    <cellStyle name="Normal 2 24 2 2 9" xfId="3099"/>
    <cellStyle name="Normal 2 24 2 2_FIN_ASSETS(LEGAL,G1000GR,1212,A" xfId="3100"/>
    <cellStyle name="Normal 2 24 2 20" xfId="3101"/>
    <cellStyle name="Normal 2 24 2 21" xfId="3102"/>
    <cellStyle name="Normal 2 24 2 22" xfId="3103"/>
    <cellStyle name="Normal 2 24 2 23" xfId="3104"/>
    <cellStyle name="Normal 2 24 2 3" xfId="3105"/>
    <cellStyle name="Normal 2 24 2 4" xfId="3106"/>
    <cellStyle name="Normal 2 24 2 5" xfId="3107"/>
    <cellStyle name="Normal 2 24 2 6" xfId="3108"/>
    <cellStyle name="Normal 2 24 2 7" xfId="3109"/>
    <cellStyle name="Normal 2 24 2 8" xfId="3110"/>
    <cellStyle name="Normal 2 24 2 9" xfId="3111"/>
    <cellStyle name="Normal 2 24 2_FIN_ASSETS(LEGAL,G1000GR,1212,A" xfId="3112"/>
    <cellStyle name="Normal 2 24 20" xfId="3113"/>
    <cellStyle name="Normal 2 24 21" xfId="3114"/>
    <cellStyle name="Normal 2 24 22" xfId="3115"/>
    <cellStyle name="Normal 2 24 23" xfId="3116"/>
    <cellStyle name="Normal 2 24 24" xfId="3117"/>
    <cellStyle name="Normal 2 24 3" xfId="3118"/>
    <cellStyle name="Normal 2 24 3 2" xfId="3119"/>
    <cellStyle name="Normal 2 24 3 2 2" xfId="3120"/>
    <cellStyle name="Normal 2 24 3 2 3" xfId="3121"/>
    <cellStyle name="Normal 2 24 3 2 4" xfId="3122"/>
    <cellStyle name="Normal 2 24 3 2 5" xfId="3123"/>
    <cellStyle name="Normal 2 24 3 2 6" xfId="3124"/>
    <cellStyle name="Normal 2 24 3 2 7" xfId="3125"/>
    <cellStyle name="Normal 2 24 3 2 8" xfId="3126"/>
    <cellStyle name="Normal 2 24 3 2_FIN_ASSETS(LEGAL,G1000GR,1212,A" xfId="3127"/>
    <cellStyle name="Normal 2 24 3 3" xfId="3128"/>
    <cellStyle name="Normal 2 24 3 4" xfId="3129"/>
    <cellStyle name="Normal 2 24 3 5" xfId="3130"/>
    <cellStyle name="Normal 2 24 3 6" xfId="3131"/>
    <cellStyle name="Normal 2 24 3 7" xfId="3132"/>
    <cellStyle name="Normal 2 24 3 8" xfId="3133"/>
    <cellStyle name="Normal 2 24 3 9" xfId="3134"/>
    <cellStyle name="Normal 2 24 3_FIN_ASSETS(LEGAL,G1000GR,1212,A" xfId="3135"/>
    <cellStyle name="Normal 2 24 4" xfId="3136"/>
    <cellStyle name="Normal 2 24 5" xfId="3137"/>
    <cellStyle name="Normal 2 24 6" xfId="3138"/>
    <cellStyle name="Normal 2 24 7" xfId="3139"/>
    <cellStyle name="Normal 2 24 8" xfId="3140"/>
    <cellStyle name="Normal 2 24 9" xfId="3141"/>
    <cellStyle name="Normal 2 24_FIN_ASSETS(LEGAL,G1000GR,1212,A" xfId="3142"/>
    <cellStyle name="Normal 2 25" xfId="3143"/>
    <cellStyle name="Normal 2 25 10" xfId="3144"/>
    <cellStyle name="Normal 2 25 11" xfId="3145"/>
    <cellStyle name="Normal 2 25 12" xfId="3146"/>
    <cellStyle name="Normal 2 25 13" xfId="3147"/>
    <cellStyle name="Normal 2 25 14" xfId="3148"/>
    <cellStyle name="Normal 2 25 15" xfId="3149"/>
    <cellStyle name="Normal 2 25 16" xfId="3150"/>
    <cellStyle name="Normal 2 25 17" xfId="3151"/>
    <cellStyle name="Normal 2 25 18" xfId="3152"/>
    <cellStyle name="Normal 2 25 19" xfId="3153"/>
    <cellStyle name="Normal 2 25 2" xfId="3154"/>
    <cellStyle name="Normal 2 25 2 10" xfId="3155"/>
    <cellStyle name="Normal 2 25 2 11" xfId="3156"/>
    <cellStyle name="Normal 2 25 2 12" xfId="3157"/>
    <cellStyle name="Normal 2 25 2 13" xfId="3158"/>
    <cellStyle name="Normal 2 25 2 14" xfId="3159"/>
    <cellStyle name="Normal 2 25 2 15" xfId="3160"/>
    <cellStyle name="Normal 2 25 2 16" xfId="3161"/>
    <cellStyle name="Normal 2 25 2 17" xfId="3162"/>
    <cellStyle name="Normal 2 25 2 18" xfId="3163"/>
    <cellStyle name="Normal 2 25 2 19" xfId="3164"/>
    <cellStyle name="Normal 2 25 2 2" xfId="3165"/>
    <cellStyle name="Normal 2 25 2 2 2" xfId="3166"/>
    <cellStyle name="Normal 2 25 2 2 2 2" xfId="3167"/>
    <cellStyle name="Normal 2 25 2 2 2 3" xfId="3168"/>
    <cellStyle name="Normal 2 25 2 2 2 4" xfId="3169"/>
    <cellStyle name="Normal 2 25 2 2 2 5" xfId="3170"/>
    <cellStyle name="Normal 2 25 2 2 2 6" xfId="3171"/>
    <cellStyle name="Normal 2 25 2 2 2 7" xfId="3172"/>
    <cellStyle name="Normal 2 25 2 2 2 8" xfId="3173"/>
    <cellStyle name="Normal 2 25 2 2 2_FIN_ASSETS(LEGAL,G1000GR,1212,A" xfId="3174"/>
    <cellStyle name="Normal 2 25 2 2 3" xfId="3175"/>
    <cellStyle name="Normal 2 25 2 2 4" xfId="3176"/>
    <cellStyle name="Normal 2 25 2 2 5" xfId="3177"/>
    <cellStyle name="Normal 2 25 2 2 6" xfId="3178"/>
    <cellStyle name="Normal 2 25 2 2 7" xfId="3179"/>
    <cellStyle name="Normal 2 25 2 2 8" xfId="3180"/>
    <cellStyle name="Normal 2 25 2 2 9" xfId="3181"/>
    <cellStyle name="Normal 2 25 2 2_FIN_ASSETS(LEGAL,G1000GR,1212,A" xfId="3182"/>
    <cellStyle name="Normal 2 25 2 20" xfId="3183"/>
    <cellStyle name="Normal 2 25 2 21" xfId="3184"/>
    <cellStyle name="Normal 2 25 2 22" xfId="3185"/>
    <cellStyle name="Normal 2 25 2 23" xfId="3186"/>
    <cellStyle name="Normal 2 25 2 3" xfId="3187"/>
    <cellStyle name="Normal 2 25 2 4" xfId="3188"/>
    <cellStyle name="Normal 2 25 2 5" xfId="3189"/>
    <cellStyle name="Normal 2 25 2 6" xfId="3190"/>
    <cellStyle name="Normal 2 25 2 7" xfId="3191"/>
    <cellStyle name="Normal 2 25 2 8" xfId="3192"/>
    <cellStyle name="Normal 2 25 2 9" xfId="3193"/>
    <cellStyle name="Normal 2 25 2_FIN_ASSETS(LEGAL,G1000GR,1212,A" xfId="3194"/>
    <cellStyle name="Normal 2 25 20" xfId="3195"/>
    <cellStyle name="Normal 2 25 21" xfId="3196"/>
    <cellStyle name="Normal 2 25 22" xfId="3197"/>
    <cellStyle name="Normal 2 25 23" xfId="3198"/>
    <cellStyle name="Normal 2 25 24" xfId="3199"/>
    <cellStyle name="Normal 2 25 3" xfId="3200"/>
    <cellStyle name="Normal 2 25 3 2" xfId="3201"/>
    <cellStyle name="Normal 2 25 3 2 2" xfId="3202"/>
    <cellStyle name="Normal 2 25 3 2 3" xfId="3203"/>
    <cellStyle name="Normal 2 25 3 2 4" xfId="3204"/>
    <cellStyle name="Normal 2 25 3 2 5" xfId="3205"/>
    <cellStyle name="Normal 2 25 3 2 6" xfId="3206"/>
    <cellStyle name="Normal 2 25 3 2 7" xfId="3207"/>
    <cellStyle name="Normal 2 25 3 2 8" xfId="3208"/>
    <cellStyle name="Normal 2 25 3 2_FIN_ASSETS(LEGAL,G1000GR,1212,A" xfId="3209"/>
    <cellStyle name="Normal 2 25 3 3" xfId="3210"/>
    <cellStyle name="Normal 2 25 3 4" xfId="3211"/>
    <cellStyle name="Normal 2 25 3 5" xfId="3212"/>
    <cellStyle name="Normal 2 25 3 6" xfId="3213"/>
    <cellStyle name="Normal 2 25 3 7" xfId="3214"/>
    <cellStyle name="Normal 2 25 3 8" xfId="3215"/>
    <cellStyle name="Normal 2 25 3 9" xfId="3216"/>
    <cellStyle name="Normal 2 25 3_FIN_ASSETS(LEGAL,G1000GR,1212,A" xfId="3217"/>
    <cellStyle name="Normal 2 25 4" xfId="3218"/>
    <cellStyle name="Normal 2 25 5" xfId="3219"/>
    <cellStyle name="Normal 2 25 6" xfId="3220"/>
    <cellStyle name="Normal 2 25 7" xfId="3221"/>
    <cellStyle name="Normal 2 25 8" xfId="3222"/>
    <cellStyle name="Normal 2 25 9" xfId="3223"/>
    <cellStyle name="Normal 2 25_FIN_ASSETS(LEGAL,G1000GR,1212,A" xfId="3224"/>
    <cellStyle name="Normal 2 26" xfId="3225"/>
    <cellStyle name="Normal 2 26 10" xfId="3226"/>
    <cellStyle name="Normal 2 26 11" xfId="3227"/>
    <cellStyle name="Normal 2 26 12" xfId="3228"/>
    <cellStyle name="Normal 2 26 13" xfId="3229"/>
    <cellStyle name="Normal 2 26 14" xfId="3230"/>
    <cellStyle name="Normal 2 26 15" xfId="3231"/>
    <cellStyle name="Normal 2 26 16" xfId="3232"/>
    <cellStyle name="Normal 2 26 17" xfId="3233"/>
    <cellStyle name="Normal 2 26 18" xfId="3234"/>
    <cellStyle name="Normal 2 26 19" xfId="3235"/>
    <cellStyle name="Normal 2 26 2" xfId="3236"/>
    <cellStyle name="Normal 2 26 2 10" xfId="3237"/>
    <cellStyle name="Normal 2 26 2 11" xfId="3238"/>
    <cellStyle name="Normal 2 26 2 12" xfId="3239"/>
    <cellStyle name="Normal 2 26 2 13" xfId="3240"/>
    <cellStyle name="Normal 2 26 2 14" xfId="3241"/>
    <cellStyle name="Normal 2 26 2 15" xfId="3242"/>
    <cellStyle name="Normal 2 26 2 16" xfId="3243"/>
    <cellStyle name="Normal 2 26 2 17" xfId="3244"/>
    <cellStyle name="Normal 2 26 2 18" xfId="3245"/>
    <cellStyle name="Normal 2 26 2 19" xfId="3246"/>
    <cellStyle name="Normal 2 26 2 2" xfId="3247"/>
    <cellStyle name="Normal 2 26 2 2 2" xfId="3248"/>
    <cellStyle name="Normal 2 26 2 2 2 2" xfId="3249"/>
    <cellStyle name="Normal 2 26 2 2 2 3" xfId="3250"/>
    <cellStyle name="Normal 2 26 2 2 2 4" xfId="3251"/>
    <cellStyle name="Normal 2 26 2 2 2 5" xfId="3252"/>
    <cellStyle name="Normal 2 26 2 2 2 6" xfId="3253"/>
    <cellStyle name="Normal 2 26 2 2 2 7" xfId="3254"/>
    <cellStyle name="Normal 2 26 2 2 2 8" xfId="3255"/>
    <cellStyle name="Normal 2 26 2 2 2_FIN_ASSETS(LEGAL,G1000GR,1212,A" xfId="3256"/>
    <cellStyle name="Normal 2 26 2 2 3" xfId="3257"/>
    <cellStyle name="Normal 2 26 2 2 4" xfId="3258"/>
    <cellStyle name="Normal 2 26 2 2 5" xfId="3259"/>
    <cellStyle name="Normal 2 26 2 2 6" xfId="3260"/>
    <cellStyle name="Normal 2 26 2 2 7" xfId="3261"/>
    <cellStyle name="Normal 2 26 2 2 8" xfId="3262"/>
    <cellStyle name="Normal 2 26 2 2 9" xfId="3263"/>
    <cellStyle name="Normal 2 26 2 2_FIN_ASSETS(LEGAL,G1000GR,1212,A" xfId="3264"/>
    <cellStyle name="Normal 2 26 2 20" xfId="3265"/>
    <cellStyle name="Normal 2 26 2 21" xfId="3266"/>
    <cellStyle name="Normal 2 26 2 22" xfId="3267"/>
    <cellStyle name="Normal 2 26 2 23" xfId="3268"/>
    <cellStyle name="Normal 2 26 2 3" xfId="3269"/>
    <cellStyle name="Normal 2 26 2 4" xfId="3270"/>
    <cellStyle name="Normal 2 26 2 5" xfId="3271"/>
    <cellStyle name="Normal 2 26 2 6" xfId="3272"/>
    <cellStyle name="Normal 2 26 2 7" xfId="3273"/>
    <cellStyle name="Normal 2 26 2 8" xfId="3274"/>
    <cellStyle name="Normal 2 26 2 9" xfId="3275"/>
    <cellStyle name="Normal 2 26 2_FIN_ASSETS(LEGAL,G1000GR,1212,A" xfId="3276"/>
    <cellStyle name="Normal 2 26 20" xfId="3277"/>
    <cellStyle name="Normal 2 26 21" xfId="3278"/>
    <cellStyle name="Normal 2 26 22" xfId="3279"/>
    <cellStyle name="Normal 2 26 23" xfId="3280"/>
    <cellStyle name="Normal 2 26 24" xfId="3281"/>
    <cellStyle name="Normal 2 26 3" xfId="3282"/>
    <cellStyle name="Normal 2 26 3 2" xfId="3283"/>
    <cellStyle name="Normal 2 26 3 2 2" xfId="3284"/>
    <cellStyle name="Normal 2 26 3 2 3" xfId="3285"/>
    <cellStyle name="Normal 2 26 3 2 4" xfId="3286"/>
    <cellStyle name="Normal 2 26 3 2 5" xfId="3287"/>
    <cellStyle name="Normal 2 26 3 2 6" xfId="3288"/>
    <cellStyle name="Normal 2 26 3 2 7" xfId="3289"/>
    <cellStyle name="Normal 2 26 3 2 8" xfId="3290"/>
    <cellStyle name="Normal 2 26 3 2_FIN_ASSETS(LEGAL,G1000GR,1212,A" xfId="3291"/>
    <cellStyle name="Normal 2 26 3 3" xfId="3292"/>
    <cellStyle name="Normal 2 26 3 4" xfId="3293"/>
    <cellStyle name="Normal 2 26 3 5" xfId="3294"/>
    <cellStyle name="Normal 2 26 3 6" xfId="3295"/>
    <cellStyle name="Normal 2 26 3 7" xfId="3296"/>
    <cellStyle name="Normal 2 26 3 8" xfId="3297"/>
    <cellStyle name="Normal 2 26 3 9" xfId="3298"/>
    <cellStyle name="Normal 2 26 3_FIN_ASSETS(LEGAL,G1000GR,1212,A" xfId="3299"/>
    <cellStyle name="Normal 2 26 4" xfId="3300"/>
    <cellStyle name="Normal 2 26 5" xfId="3301"/>
    <cellStyle name="Normal 2 26 6" xfId="3302"/>
    <cellStyle name="Normal 2 26 7" xfId="3303"/>
    <cellStyle name="Normal 2 26 8" xfId="3304"/>
    <cellStyle name="Normal 2 26 9" xfId="3305"/>
    <cellStyle name="Normal 2 26_FIN_ASSETS(LEGAL,G1000GR,1212,A" xfId="3306"/>
    <cellStyle name="Normal 2 27" xfId="3307"/>
    <cellStyle name="Normal 2 27 2" xfId="3308"/>
    <cellStyle name="Normal 2 27 2 2" xfId="3309"/>
    <cellStyle name="Normal 2 27 2 3" xfId="3310"/>
    <cellStyle name="Normal 2 27 2 4" xfId="3311"/>
    <cellStyle name="Normal 2 27 2 5" xfId="3312"/>
    <cellStyle name="Normal 2 27 2 6" xfId="3313"/>
    <cellStyle name="Normal 2 27 2 7" xfId="3314"/>
    <cellStyle name="Normal 2 27 2 8" xfId="3315"/>
    <cellStyle name="Normal 2 27 2_FIN_ASSETS(LEGAL,G1000GR,1212,A" xfId="3316"/>
    <cellStyle name="Normal 2 27 3" xfId="3317"/>
    <cellStyle name="Normal 2 27 4" xfId="3318"/>
    <cellStyle name="Normal 2 27 5" xfId="3319"/>
    <cellStyle name="Normal 2 27 6" xfId="3320"/>
    <cellStyle name="Normal 2 27 7" xfId="3321"/>
    <cellStyle name="Normal 2 27 8" xfId="3322"/>
    <cellStyle name="Normal 2 27 9" xfId="3323"/>
    <cellStyle name="Normal 2 27_FIN_ASSETS(LEGAL,G1000GR,1212,A" xfId="3324"/>
    <cellStyle name="Normal 2 28" xfId="3325"/>
    <cellStyle name="Normal 2 29" xfId="3326"/>
    <cellStyle name="Normal 2 3" xfId="19"/>
    <cellStyle name="Normal 2 3 10" xfId="3327"/>
    <cellStyle name="Normal 2 3 11" xfId="3328"/>
    <cellStyle name="Normal 2 3 12" xfId="3329"/>
    <cellStyle name="Normal 2 3 13" xfId="3330"/>
    <cellStyle name="Normal 2 3 14" xfId="3331"/>
    <cellStyle name="Normal 2 3 15" xfId="3332"/>
    <cellStyle name="Normal 2 3 16" xfId="3333"/>
    <cellStyle name="Normal 2 3 17" xfId="3334"/>
    <cellStyle name="Normal 2 3 18" xfId="3335"/>
    <cellStyle name="Normal 2 3 19" xfId="3336"/>
    <cellStyle name="Normal 2 3 2" xfId="26"/>
    <cellStyle name="Normal 2 3 2 10" xfId="3337"/>
    <cellStyle name="Normal 2 3 2 11" xfId="3338"/>
    <cellStyle name="Normal 2 3 2 12" xfId="3339"/>
    <cellStyle name="Normal 2 3 2 13" xfId="3340"/>
    <cellStyle name="Normal 2 3 2 14" xfId="3341"/>
    <cellStyle name="Normal 2 3 2 15" xfId="3342"/>
    <cellStyle name="Normal 2 3 2 16" xfId="3343"/>
    <cellStyle name="Normal 2 3 2 17" xfId="3344"/>
    <cellStyle name="Normal 2 3 2 18" xfId="3345"/>
    <cellStyle name="Normal 2 3 2 19" xfId="3346"/>
    <cellStyle name="Normal 2 3 2 2" xfId="3347"/>
    <cellStyle name="Normal 2 3 2 2 2" xfId="3348"/>
    <cellStyle name="Normal 2 3 2 2 2 2" xfId="3349"/>
    <cellStyle name="Normal 2 3 2 2 2 3" xfId="3350"/>
    <cellStyle name="Normal 2 3 2 2 2 4" xfId="3351"/>
    <cellStyle name="Normal 2 3 2 2 2 5" xfId="3352"/>
    <cellStyle name="Normal 2 3 2 2 2 6" xfId="3353"/>
    <cellStyle name="Normal 2 3 2 2 2 7" xfId="3354"/>
    <cellStyle name="Normal 2 3 2 2 2 8" xfId="3355"/>
    <cellStyle name="Normal 2 3 2 2 2_FIN_ASSETS(LEGAL,G1000GR,1212,A" xfId="3356"/>
    <cellStyle name="Normal 2 3 2 2 3" xfId="3357"/>
    <cellStyle name="Normal 2 3 2 2 4" xfId="3358"/>
    <cellStyle name="Normal 2 3 2 2 5" xfId="3359"/>
    <cellStyle name="Normal 2 3 2 2 6" xfId="3360"/>
    <cellStyle name="Normal 2 3 2 2 7" xfId="3361"/>
    <cellStyle name="Normal 2 3 2 2 8" xfId="3362"/>
    <cellStyle name="Normal 2 3 2 2 9" xfId="3363"/>
    <cellStyle name="Normal 2 3 2 2_FIN_ASSETS(LEGAL,G1000GR,1212,A" xfId="3364"/>
    <cellStyle name="Normal 2 3 2 20" xfId="3365"/>
    <cellStyle name="Normal 2 3 2 21" xfId="3366"/>
    <cellStyle name="Normal 2 3 2 22" xfId="3367"/>
    <cellStyle name="Normal 2 3 2 23" xfId="3368"/>
    <cellStyle name="Normal 2 3 2 24" xfId="3369"/>
    <cellStyle name="Normal 2 3 2 24 2" xfId="3370"/>
    <cellStyle name="Normal 2 3 2 24 3" xfId="3371"/>
    <cellStyle name="Normal 2 3 2 24_FIN_ASSETS(LEGAL,G1000GR,1212,A" xfId="3372"/>
    <cellStyle name="Normal 2 3 2 25" xfId="3373"/>
    <cellStyle name="Normal 2 3 2 26" xfId="3374"/>
    <cellStyle name="Normal 2 3 2 27" xfId="3375"/>
    <cellStyle name="Normal 2 3 2 28" xfId="3376"/>
    <cellStyle name="Normal 2 3 2 3" xfId="3377"/>
    <cellStyle name="Normal 2 3 2 4" xfId="3378"/>
    <cellStyle name="Normal 2 3 2 5" xfId="3379"/>
    <cellStyle name="Normal 2 3 2 6" xfId="3380"/>
    <cellStyle name="Normal 2 3 2 7" xfId="3381"/>
    <cellStyle name="Normal 2 3 2 8" xfId="3382"/>
    <cellStyle name="Normal 2 3 2 9" xfId="3383"/>
    <cellStyle name="Normal 2 3 20" xfId="3384"/>
    <cellStyle name="Normal 2 3 21" xfId="3385"/>
    <cellStyle name="Normal 2 3 22" xfId="3386"/>
    <cellStyle name="Normal 2 3 23" xfId="3387"/>
    <cellStyle name="Normal 2 3 24" xfId="3388"/>
    <cellStyle name="Normal 2 3 25" xfId="3389"/>
    <cellStyle name="Normal 2 3 26" xfId="3390"/>
    <cellStyle name="Normal 2 3 26 2" xfId="3391"/>
    <cellStyle name="Normal 2 3 26 3" xfId="3392"/>
    <cellStyle name="Normal 2 3 26_FIN_ASSETS(LEGAL,G1000GR,1212,A" xfId="3393"/>
    <cellStyle name="Normal 2 3 27" xfId="3394"/>
    <cellStyle name="Normal 2 3 28" xfId="3395"/>
    <cellStyle name="Normal 2 3 29" xfId="3396"/>
    <cellStyle name="Normal 2 3 3" xfId="3397"/>
    <cellStyle name="Normal 2 3 3 2" xfId="3398"/>
    <cellStyle name="Normal 2 3 3 2 2" xfId="3399"/>
    <cellStyle name="Normal 2 3 3 2 3" xfId="3400"/>
    <cellStyle name="Normal 2 3 3 2 4" xfId="3401"/>
    <cellStyle name="Normal 2 3 3 2 5" xfId="3402"/>
    <cellStyle name="Normal 2 3 3 2 6" xfId="3403"/>
    <cellStyle name="Normal 2 3 3 2 7" xfId="3404"/>
    <cellStyle name="Normal 2 3 3 2 8" xfId="3405"/>
    <cellStyle name="Normal 2 3 3 2_FIN_ASSETS(LEGAL,G1000GR,1212,A" xfId="3406"/>
    <cellStyle name="Normal 2 3 3 3" xfId="3407"/>
    <cellStyle name="Normal 2 3 3 4" xfId="3408"/>
    <cellStyle name="Normal 2 3 3 5" xfId="3409"/>
    <cellStyle name="Normal 2 3 3 6" xfId="3410"/>
    <cellStyle name="Normal 2 3 3 7" xfId="3411"/>
    <cellStyle name="Normal 2 3 3 8" xfId="3412"/>
    <cellStyle name="Normal 2 3 3 9" xfId="3413"/>
    <cellStyle name="Normal 2 3 3_FIN_ASSETS(LEGAL,G1000GR,1212,A" xfId="3414"/>
    <cellStyle name="Normal 2 3 30" xfId="3415"/>
    <cellStyle name="Normal 2 3 31" xfId="3416"/>
    <cellStyle name="Normal 2 3 4" xfId="3417"/>
    <cellStyle name="Normal 2 3 5" xfId="3418"/>
    <cellStyle name="Normal 2 3 6" xfId="3419"/>
    <cellStyle name="Normal 2 3 7" xfId="3420"/>
    <cellStyle name="Normal 2 3 8" xfId="3421"/>
    <cellStyle name="Normal 2 3 9" xfId="3422"/>
    <cellStyle name="Normal 2 30" xfId="3423"/>
    <cellStyle name="Normal 2 31" xfId="3424"/>
    <cellStyle name="Normal 2 32" xfId="3425"/>
    <cellStyle name="Normal 2 33" xfId="3426"/>
    <cellStyle name="Normal 2 34" xfId="3427"/>
    <cellStyle name="Normal 2 35" xfId="3428"/>
    <cellStyle name="Normal 2 36" xfId="3429"/>
    <cellStyle name="Normal 2 37" xfId="3430"/>
    <cellStyle name="Normal 2 38" xfId="3431"/>
    <cellStyle name="Normal 2 39" xfId="3432"/>
    <cellStyle name="Normal 2 4" xfId="16"/>
    <cellStyle name="Normal 2 4 10" xfId="3433"/>
    <cellStyle name="Normal 2 4 11" xfId="3434"/>
    <cellStyle name="Normal 2 4 12" xfId="3435"/>
    <cellStyle name="Normal 2 4 13" xfId="3436"/>
    <cellStyle name="Normal 2 4 14" xfId="3437"/>
    <cellStyle name="Normal 2 4 15" xfId="3438"/>
    <cellStyle name="Normal 2 4 16" xfId="3439"/>
    <cellStyle name="Normal 2 4 17" xfId="3440"/>
    <cellStyle name="Normal 2 4 18" xfId="3441"/>
    <cellStyle name="Normal 2 4 19" xfId="3442"/>
    <cellStyle name="Normal 2 4 2" xfId="3443"/>
    <cellStyle name="Normal 2 4 2 10" xfId="3444"/>
    <cellStyle name="Normal 2 4 2 11" xfId="3445"/>
    <cellStyle name="Normal 2 4 2 12" xfId="3446"/>
    <cellStyle name="Normal 2 4 2 13" xfId="3447"/>
    <cellStyle name="Normal 2 4 2 14" xfId="3448"/>
    <cellStyle name="Normal 2 4 2 15" xfId="3449"/>
    <cellStyle name="Normal 2 4 2 16" xfId="3450"/>
    <cellStyle name="Normal 2 4 2 17" xfId="3451"/>
    <cellStyle name="Normal 2 4 2 18" xfId="3452"/>
    <cellStyle name="Normal 2 4 2 19" xfId="3453"/>
    <cellStyle name="Normal 2 4 2 2" xfId="3454"/>
    <cellStyle name="Normal 2 4 2 2 2" xfId="3455"/>
    <cellStyle name="Normal 2 4 2 2 2 2" xfId="3456"/>
    <cellStyle name="Normal 2 4 2 2 2 3" xfId="3457"/>
    <cellStyle name="Normal 2 4 2 2 2 4" xfId="3458"/>
    <cellStyle name="Normal 2 4 2 2 2 5" xfId="3459"/>
    <cellStyle name="Normal 2 4 2 2 2 6" xfId="3460"/>
    <cellStyle name="Normal 2 4 2 2 2 7" xfId="3461"/>
    <cellStyle name="Normal 2 4 2 2 2 8" xfId="3462"/>
    <cellStyle name="Normal 2 4 2 2 2_FIN_ASSETS(LEGAL,G1000GR,1212,A" xfId="3463"/>
    <cellStyle name="Normal 2 4 2 2 3" xfId="3464"/>
    <cellStyle name="Normal 2 4 2 2 4" xfId="3465"/>
    <cellStyle name="Normal 2 4 2 2 5" xfId="3466"/>
    <cellStyle name="Normal 2 4 2 2 6" xfId="3467"/>
    <cellStyle name="Normal 2 4 2 2 7" xfId="3468"/>
    <cellStyle name="Normal 2 4 2 2 8" xfId="3469"/>
    <cellStyle name="Normal 2 4 2 2 9" xfId="3470"/>
    <cellStyle name="Normal 2 4 2 2_FIN_ASSETS(LEGAL,G1000GR,1212,A" xfId="3471"/>
    <cellStyle name="Normal 2 4 2 20" xfId="3472"/>
    <cellStyle name="Normal 2 4 2 21" xfId="3473"/>
    <cellStyle name="Normal 2 4 2 22" xfId="3474"/>
    <cellStyle name="Normal 2 4 2 23" xfId="3475"/>
    <cellStyle name="Normal 2 4 2 24" xfId="3476"/>
    <cellStyle name="Normal 2 4 2 24 2" xfId="3477"/>
    <cellStyle name="Normal 2 4 2 24 3" xfId="3478"/>
    <cellStyle name="Normal 2 4 2 24_FIN_ASSETS(LEGAL,G1000GR,1212,A" xfId="3479"/>
    <cellStyle name="Normal 2 4 2 25" xfId="3480"/>
    <cellStyle name="Normal 2 4 2 26" xfId="3481"/>
    <cellStyle name="Normal 2 4 2 3" xfId="3482"/>
    <cellStyle name="Normal 2 4 2 4" xfId="3483"/>
    <cellStyle name="Normal 2 4 2 5" xfId="3484"/>
    <cellStyle name="Normal 2 4 2 6" xfId="3485"/>
    <cellStyle name="Normal 2 4 2 7" xfId="3486"/>
    <cellStyle name="Normal 2 4 2 8" xfId="3487"/>
    <cellStyle name="Normal 2 4 2 9" xfId="3488"/>
    <cellStyle name="Normal 2 4 2_FIN_ASSETS(LEGAL,G1000GR,1212,A" xfId="3489"/>
    <cellStyle name="Normal 2 4 20" xfId="3490"/>
    <cellStyle name="Normal 2 4 21" xfId="3491"/>
    <cellStyle name="Normal 2 4 22" xfId="3492"/>
    <cellStyle name="Normal 2 4 23" xfId="3493"/>
    <cellStyle name="Normal 2 4 24" xfId="3494"/>
    <cellStyle name="Normal 2 4 25" xfId="3495"/>
    <cellStyle name="Normal 2 4 26" xfId="3496"/>
    <cellStyle name="Normal 2 4 26 2" xfId="3497"/>
    <cellStyle name="Normal 2 4 26 3" xfId="3498"/>
    <cellStyle name="Normal 2 4 26_FIN_ASSETS(LEGAL,G1000GR,1212,A" xfId="3499"/>
    <cellStyle name="Normal 2 4 27" xfId="3500"/>
    <cellStyle name="Normal 2 4 28" xfId="3501"/>
    <cellStyle name="Normal 2 4 29" xfId="3502"/>
    <cellStyle name="Normal 2 4 3" xfId="3503"/>
    <cellStyle name="Normal 2 4 3 2" xfId="3504"/>
    <cellStyle name="Normal 2 4 3 2 2" xfId="3505"/>
    <cellStyle name="Normal 2 4 3 2 3" xfId="3506"/>
    <cellStyle name="Normal 2 4 3 2 4" xfId="3507"/>
    <cellStyle name="Normal 2 4 3 2 5" xfId="3508"/>
    <cellStyle name="Normal 2 4 3 2 6" xfId="3509"/>
    <cellStyle name="Normal 2 4 3 2 7" xfId="3510"/>
    <cellStyle name="Normal 2 4 3 2 8" xfId="3511"/>
    <cellStyle name="Normal 2 4 3 2_FIN_ASSETS(LEGAL,G1000GR,1212,A" xfId="3512"/>
    <cellStyle name="Normal 2 4 3 3" xfId="3513"/>
    <cellStyle name="Normal 2 4 3 4" xfId="3514"/>
    <cellStyle name="Normal 2 4 3 5" xfId="3515"/>
    <cellStyle name="Normal 2 4 3 6" xfId="3516"/>
    <cellStyle name="Normal 2 4 3 7" xfId="3517"/>
    <cellStyle name="Normal 2 4 3 8" xfId="3518"/>
    <cellStyle name="Normal 2 4 3 9" xfId="3519"/>
    <cellStyle name="Normal 2 4 3_FIN_ASSETS(LEGAL,G1000GR,1212,A" xfId="3520"/>
    <cellStyle name="Normal 2 4 30" xfId="3521"/>
    <cellStyle name="Normal 2 4 31" xfId="3522"/>
    <cellStyle name="Normal 2 4 31 2" xfId="3523"/>
    <cellStyle name="Normal 2 4 31 2 2" xfId="8959"/>
    <cellStyle name="Normal 2 4 31 2 2 2" xfId="8960"/>
    <cellStyle name="Normal 2 4 31 2 2 2 2" xfId="8961"/>
    <cellStyle name="Normal 2 4 31 2 2 3" xfId="8962"/>
    <cellStyle name="Normal 2 4 31 2 2 4" xfId="8963"/>
    <cellStyle name="Normal 2 4 31 2 3" xfId="8964"/>
    <cellStyle name="Normal 2 4 31 2 4" xfId="8965"/>
    <cellStyle name="Normal 2 4 31 2 4 2" xfId="8966"/>
    <cellStyle name="Normal 2 4 31 2 4 2 2" xfId="8967"/>
    <cellStyle name="Normal 2 4 31 2 5" xfId="8968"/>
    <cellStyle name="Normal 2 4 31 2 5 2" xfId="8969"/>
    <cellStyle name="Normal 2 4 31 2 5 2 2" xfId="8970"/>
    <cellStyle name="Normal 2 4 31 2 6" xfId="8971"/>
    <cellStyle name="Normal 2 4 31 2_Display" xfId="8972"/>
    <cellStyle name="Normal 2 4 31 3" xfId="3524"/>
    <cellStyle name="Normal 2 4 31 4" xfId="8973"/>
    <cellStyle name="Normal 2 4 31 5" xfId="8974"/>
    <cellStyle name="Normal 2 4 31 5 2" xfId="8975"/>
    <cellStyle name="Normal 2 4 31 5 2 2" xfId="8976"/>
    <cellStyle name="Normal 2 4 31 6" xfId="8977"/>
    <cellStyle name="Normal 2 4 31 6 2" xfId="8978"/>
    <cellStyle name="Normal 2 4 31 6 2 2" xfId="8979"/>
    <cellStyle name="Normal 2 4 31 7" xfId="8980"/>
    <cellStyle name="Normal 2 4 31_Display" xfId="8981"/>
    <cellStyle name="Normal 2 4 32" xfId="3525"/>
    <cellStyle name="Normal 2 4 33" xfId="3526"/>
    <cellStyle name="Normal 2 4 33 2" xfId="8982"/>
    <cellStyle name="Normal 2 4 33 3" xfId="8983"/>
    <cellStyle name="Normal 2 4 33 4" xfId="8984"/>
    <cellStyle name="Normal 2 4 33 5" xfId="8985"/>
    <cellStyle name="Normal 2 4 33_Display" xfId="8986"/>
    <cellStyle name="Normal 2 4 34" xfId="8987"/>
    <cellStyle name="Normal 2 4 35" xfId="8988"/>
    <cellStyle name="Normal 2 4 35 2" xfId="8989"/>
    <cellStyle name="Normal 2 4 35 2 2" xfId="8990"/>
    <cellStyle name="Normal 2 4 36" xfId="8991"/>
    <cellStyle name="Normal 2 4 36 2" xfId="8992"/>
    <cellStyle name="Normal 2 4 36 2 2" xfId="8993"/>
    <cellStyle name="Normal 2 4 37" xfId="8994"/>
    <cellStyle name="Normal 2 4 38" xfId="8995"/>
    <cellStyle name="Normal 2 4 39" xfId="8996"/>
    <cellStyle name="Normal 2 4 4" xfId="3527"/>
    <cellStyle name="Normal 2 4 5" xfId="3528"/>
    <cellStyle name="Normal 2 4 6" xfId="3529"/>
    <cellStyle name="Normal 2 4 7" xfId="3530"/>
    <cellStyle name="Normal 2 4 8" xfId="3531"/>
    <cellStyle name="Normal 2 4 9" xfId="3532"/>
    <cellStyle name="Normal 2 4_Display" xfId="8997"/>
    <cellStyle name="Normal 2 40" xfId="3533"/>
    <cellStyle name="Normal 2 41" xfId="3534"/>
    <cellStyle name="Normal 2 42" xfId="3535"/>
    <cellStyle name="Normal 2 43" xfId="3536"/>
    <cellStyle name="Normal 2 44" xfId="3537"/>
    <cellStyle name="Normal 2 45" xfId="3538"/>
    <cellStyle name="Normal 2 46" xfId="3539"/>
    <cellStyle name="Normal 2 47" xfId="3540"/>
    <cellStyle name="Normal 2 48" xfId="3541"/>
    <cellStyle name="Normal 2 49" xfId="3542"/>
    <cellStyle name="Normal 2 5" xfId="3543"/>
    <cellStyle name="Normal 2 5 10" xfId="3544"/>
    <cellStyle name="Normal 2 5 11" xfId="3545"/>
    <cellStyle name="Normal 2 5 12" xfId="3546"/>
    <cellStyle name="Normal 2 5 13" xfId="3547"/>
    <cellStyle name="Normal 2 5 14" xfId="3548"/>
    <cellStyle name="Normal 2 5 15" xfId="3549"/>
    <cellStyle name="Normal 2 5 16" xfId="3550"/>
    <cellStyle name="Normal 2 5 17" xfId="3551"/>
    <cellStyle name="Normal 2 5 18" xfId="3552"/>
    <cellStyle name="Normal 2 5 19" xfId="3553"/>
    <cellStyle name="Normal 2 5 2" xfId="3554"/>
    <cellStyle name="Normal 2 5 2 10" xfId="3555"/>
    <cellStyle name="Normal 2 5 2 11" xfId="3556"/>
    <cellStyle name="Normal 2 5 2 12" xfId="3557"/>
    <cellStyle name="Normal 2 5 2 13" xfId="3558"/>
    <cellStyle name="Normal 2 5 2 14" xfId="3559"/>
    <cellStyle name="Normal 2 5 2 15" xfId="3560"/>
    <cellStyle name="Normal 2 5 2 16" xfId="3561"/>
    <cellStyle name="Normal 2 5 2 17" xfId="3562"/>
    <cellStyle name="Normal 2 5 2 18" xfId="3563"/>
    <cellStyle name="Normal 2 5 2 19" xfId="3564"/>
    <cellStyle name="Normal 2 5 2 2" xfId="3565"/>
    <cellStyle name="Normal 2 5 2 2 2" xfId="3566"/>
    <cellStyle name="Normal 2 5 2 2 2 2" xfId="3567"/>
    <cellStyle name="Normal 2 5 2 2 2 3" xfId="3568"/>
    <cellStyle name="Normal 2 5 2 2 2 4" xfId="3569"/>
    <cellStyle name="Normal 2 5 2 2 2 5" xfId="3570"/>
    <cellStyle name="Normal 2 5 2 2 2 6" xfId="3571"/>
    <cellStyle name="Normal 2 5 2 2 2 7" xfId="3572"/>
    <cellStyle name="Normal 2 5 2 2 2 8" xfId="3573"/>
    <cellStyle name="Normal 2 5 2 2 2_Ark1" xfId="7713"/>
    <cellStyle name="Normal 2 5 2 2 3" xfId="3574"/>
    <cellStyle name="Normal 2 5 2 2 4" xfId="3575"/>
    <cellStyle name="Normal 2 5 2 2 5" xfId="3576"/>
    <cellStyle name="Normal 2 5 2 2 6" xfId="3577"/>
    <cellStyle name="Normal 2 5 2 2 7" xfId="3578"/>
    <cellStyle name="Normal 2 5 2 2 8" xfId="3579"/>
    <cellStyle name="Normal 2 5 2 2 9" xfId="3580"/>
    <cellStyle name="Normal 2 5 2 2_Ark1" xfId="7712"/>
    <cellStyle name="Normal 2 5 2 20" xfId="3581"/>
    <cellStyle name="Normal 2 5 2 21" xfId="3582"/>
    <cellStyle name="Normal 2 5 2 22" xfId="3583"/>
    <cellStyle name="Normal 2 5 2 23" xfId="3584"/>
    <cellStyle name="Normal 2 5 2 24" xfId="3585"/>
    <cellStyle name="Normal 2 5 2 24 2" xfId="3586"/>
    <cellStyle name="Normal 2 5 2 24 3" xfId="3587"/>
    <cellStyle name="Normal 2 5 2 24_Ark1" xfId="7714"/>
    <cellStyle name="Normal 2 5 2 25" xfId="3588"/>
    <cellStyle name="Normal 2 5 2 26" xfId="3589"/>
    <cellStyle name="Normal 2 5 2 3" xfId="3590"/>
    <cellStyle name="Normal 2 5 2 4" xfId="3591"/>
    <cellStyle name="Normal 2 5 2 5" xfId="3592"/>
    <cellStyle name="Normal 2 5 2 6" xfId="3593"/>
    <cellStyle name="Normal 2 5 2 7" xfId="3594"/>
    <cellStyle name="Normal 2 5 2 8" xfId="3595"/>
    <cellStyle name="Normal 2 5 2 9" xfId="3596"/>
    <cellStyle name="Normal 2 5 2_Ark1" xfId="7711"/>
    <cellStyle name="Normal 2 5 20" xfId="3597"/>
    <cellStyle name="Normal 2 5 21" xfId="3598"/>
    <cellStyle name="Normal 2 5 22" xfId="3599"/>
    <cellStyle name="Normal 2 5 23" xfId="3600"/>
    <cellStyle name="Normal 2 5 24" xfId="3601"/>
    <cellStyle name="Normal 2 5 25" xfId="3602"/>
    <cellStyle name="Normal 2 5 26" xfId="3603"/>
    <cellStyle name="Normal 2 5 26 2" xfId="3604"/>
    <cellStyle name="Normal 2 5 26 3" xfId="3605"/>
    <cellStyle name="Normal 2 5 26_Ark1" xfId="7715"/>
    <cellStyle name="Normal 2 5 27" xfId="3606"/>
    <cellStyle name="Normal 2 5 28" xfId="3607"/>
    <cellStyle name="Normal 2 5 29" xfId="3608"/>
    <cellStyle name="Normal 2 5 3" xfId="3609"/>
    <cellStyle name="Normal 2 5 3 2" xfId="3610"/>
    <cellStyle name="Normal 2 5 3 2 2" xfId="3611"/>
    <cellStyle name="Normal 2 5 3 2 3" xfId="3612"/>
    <cellStyle name="Normal 2 5 3 2 4" xfId="3613"/>
    <cellStyle name="Normal 2 5 3 2 5" xfId="3614"/>
    <cellStyle name="Normal 2 5 3 2 6" xfId="3615"/>
    <cellStyle name="Normal 2 5 3 2 7" xfId="3616"/>
    <cellStyle name="Normal 2 5 3 2 8" xfId="3617"/>
    <cellStyle name="Normal 2 5 3 2_Ark1" xfId="7717"/>
    <cellStyle name="Normal 2 5 3 3" xfId="3618"/>
    <cellStyle name="Normal 2 5 3 4" xfId="3619"/>
    <cellStyle name="Normal 2 5 3 5" xfId="3620"/>
    <cellStyle name="Normal 2 5 3 6" xfId="3621"/>
    <cellStyle name="Normal 2 5 3 7" xfId="3622"/>
    <cellStyle name="Normal 2 5 3 8" xfId="3623"/>
    <cellStyle name="Normal 2 5 3 9" xfId="3624"/>
    <cellStyle name="Normal 2 5 3_Ark1" xfId="7716"/>
    <cellStyle name="Normal 2 5 4" xfId="3625"/>
    <cellStyle name="Normal 2 5 5" xfId="3626"/>
    <cellStyle name="Normal 2 5 6" xfId="3627"/>
    <cellStyle name="Normal 2 5 7" xfId="3628"/>
    <cellStyle name="Normal 2 5 8" xfId="3629"/>
    <cellStyle name="Normal 2 5 9" xfId="3630"/>
    <cellStyle name="Normal 2 5_FIN_ASSETS(LEGAL,G1000GR,1212,A" xfId="3631"/>
    <cellStyle name="Normal 2 50" xfId="3632"/>
    <cellStyle name="Normal 2 51" xfId="3633"/>
    <cellStyle name="Normal 2 52" xfId="3634"/>
    <cellStyle name="Normal 2 53" xfId="3635"/>
    <cellStyle name="Normal 2 54" xfId="3636"/>
    <cellStyle name="Normal 2 55" xfId="3637"/>
    <cellStyle name="Normal 2 56" xfId="3638"/>
    <cellStyle name="Normal 2 57" xfId="3639"/>
    <cellStyle name="Normal 2 58" xfId="3640"/>
    <cellStyle name="Normal 2 59" xfId="3641"/>
    <cellStyle name="Normal 2 6" xfId="3642"/>
    <cellStyle name="Normal 2 6 10" xfId="3643"/>
    <cellStyle name="Normal 2 6 11" xfId="3644"/>
    <cellStyle name="Normal 2 6 12" xfId="3645"/>
    <cellStyle name="Normal 2 6 13" xfId="3646"/>
    <cellStyle name="Normal 2 6 14" xfId="3647"/>
    <cellStyle name="Normal 2 6 15" xfId="3648"/>
    <cellStyle name="Normal 2 6 16" xfId="3649"/>
    <cellStyle name="Normal 2 6 17" xfId="3650"/>
    <cellStyle name="Normal 2 6 18" xfId="3651"/>
    <cellStyle name="Normal 2 6 19" xfId="3652"/>
    <cellStyle name="Normal 2 6 2" xfId="3653"/>
    <cellStyle name="Normal 2 6 2 10" xfId="3654"/>
    <cellStyle name="Normal 2 6 2 11" xfId="3655"/>
    <cellStyle name="Normal 2 6 2 12" xfId="3656"/>
    <cellStyle name="Normal 2 6 2 13" xfId="3657"/>
    <cellStyle name="Normal 2 6 2 14" xfId="3658"/>
    <cellStyle name="Normal 2 6 2 15" xfId="3659"/>
    <cellStyle name="Normal 2 6 2 16" xfId="3660"/>
    <cellStyle name="Normal 2 6 2 17" xfId="3661"/>
    <cellStyle name="Normal 2 6 2 18" xfId="3662"/>
    <cellStyle name="Normal 2 6 2 19" xfId="3663"/>
    <cellStyle name="Normal 2 6 2 2" xfId="3664"/>
    <cellStyle name="Normal 2 6 2 2 2" xfId="3665"/>
    <cellStyle name="Normal 2 6 2 2 2 2" xfId="3666"/>
    <cellStyle name="Normal 2 6 2 2 2 3" xfId="3667"/>
    <cellStyle name="Normal 2 6 2 2 2 4" xfId="3668"/>
    <cellStyle name="Normal 2 6 2 2 2 5" xfId="3669"/>
    <cellStyle name="Normal 2 6 2 2 2 6" xfId="3670"/>
    <cellStyle name="Normal 2 6 2 2 2 7" xfId="3671"/>
    <cellStyle name="Normal 2 6 2 2 2 8" xfId="3672"/>
    <cellStyle name="Normal 2 6 2 2 2_Ark1" xfId="7721"/>
    <cellStyle name="Normal 2 6 2 2 3" xfId="3673"/>
    <cellStyle name="Normal 2 6 2 2 4" xfId="3674"/>
    <cellStyle name="Normal 2 6 2 2 5" xfId="3675"/>
    <cellStyle name="Normal 2 6 2 2 6" xfId="3676"/>
    <cellStyle name="Normal 2 6 2 2 7" xfId="3677"/>
    <cellStyle name="Normal 2 6 2 2 8" xfId="3678"/>
    <cellStyle name="Normal 2 6 2 2 9" xfId="3679"/>
    <cellStyle name="Normal 2 6 2 2_Ark1" xfId="7720"/>
    <cellStyle name="Normal 2 6 2 20" xfId="3680"/>
    <cellStyle name="Normal 2 6 2 21" xfId="3681"/>
    <cellStyle name="Normal 2 6 2 22" xfId="3682"/>
    <cellStyle name="Normal 2 6 2 23" xfId="3683"/>
    <cellStyle name="Normal 2 6 2 24" xfId="3684"/>
    <cellStyle name="Normal 2 6 2 24 2" xfId="3685"/>
    <cellStyle name="Normal 2 6 2 24 3" xfId="3686"/>
    <cellStyle name="Normal 2 6 2 24_Ark1" xfId="7722"/>
    <cellStyle name="Normal 2 6 2 25" xfId="3687"/>
    <cellStyle name="Normal 2 6 2 26" xfId="3688"/>
    <cellStyle name="Normal 2 6 2 3" xfId="3689"/>
    <cellStyle name="Normal 2 6 2 4" xfId="3690"/>
    <cellStyle name="Normal 2 6 2 5" xfId="3691"/>
    <cellStyle name="Normal 2 6 2 6" xfId="3692"/>
    <cellStyle name="Normal 2 6 2 7" xfId="3693"/>
    <cellStyle name="Normal 2 6 2 8" xfId="3694"/>
    <cellStyle name="Normal 2 6 2 9" xfId="3695"/>
    <cellStyle name="Normal 2 6 2_Ark1" xfId="7719"/>
    <cellStyle name="Normal 2 6 20" xfId="3696"/>
    <cellStyle name="Normal 2 6 21" xfId="3697"/>
    <cellStyle name="Normal 2 6 22" xfId="3698"/>
    <cellStyle name="Normal 2 6 23" xfId="3699"/>
    <cellStyle name="Normal 2 6 24" xfId="3700"/>
    <cellStyle name="Normal 2 6 25" xfId="3701"/>
    <cellStyle name="Normal 2 6 26" xfId="3702"/>
    <cellStyle name="Normal 2 6 26 2" xfId="3703"/>
    <cellStyle name="Normal 2 6 26 3" xfId="3704"/>
    <cellStyle name="Normal 2 6 26_Ark1" xfId="7723"/>
    <cellStyle name="Normal 2 6 27" xfId="3705"/>
    <cellStyle name="Normal 2 6 28" xfId="3706"/>
    <cellStyle name="Normal 2 6 3" xfId="3707"/>
    <cellStyle name="Normal 2 6 3 2" xfId="3708"/>
    <cellStyle name="Normal 2 6 3 2 2" xfId="3709"/>
    <cellStyle name="Normal 2 6 3 2 3" xfId="3710"/>
    <cellStyle name="Normal 2 6 3 2 4" xfId="3711"/>
    <cellStyle name="Normal 2 6 3 2 5" xfId="3712"/>
    <cellStyle name="Normal 2 6 3 2 6" xfId="3713"/>
    <cellStyle name="Normal 2 6 3 2 7" xfId="3714"/>
    <cellStyle name="Normal 2 6 3 2 8" xfId="3715"/>
    <cellStyle name="Normal 2 6 3 2_Ark1" xfId="7725"/>
    <cellStyle name="Normal 2 6 3 3" xfId="3716"/>
    <cellStyle name="Normal 2 6 3 4" xfId="3717"/>
    <cellStyle name="Normal 2 6 3 5" xfId="3718"/>
    <cellStyle name="Normal 2 6 3 6" xfId="3719"/>
    <cellStyle name="Normal 2 6 3 7" xfId="3720"/>
    <cellStyle name="Normal 2 6 3 8" xfId="3721"/>
    <cellStyle name="Normal 2 6 3 9" xfId="3722"/>
    <cellStyle name="Normal 2 6 3_Ark1" xfId="7724"/>
    <cellStyle name="Normal 2 6 4" xfId="3723"/>
    <cellStyle name="Normal 2 6 5" xfId="3724"/>
    <cellStyle name="Normal 2 6 6" xfId="3725"/>
    <cellStyle name="Normal 2 6 7" xfId="3726"/>
    <cellStyle name="Normal 2 6 8" xfId="3727"/>
    <cellStyle name="Normal 2 6 9" xfId="3728"/>
    <cellStyle name="Normal 2 6_Ark1" xfId="7718"/>
    <cellStyle name="Normal 2 60" xfId="3729"/>
    <cellStyle name="Normal 2 61" xfId="3730"/>
    <cellStyle name="Normal 2 61 2" xfId="3731"/>
    <cellStyle name="Normal 2 61_Ark1" xfId="7726"/>
    <cellStyle name="Normal 2 62" xfId="3732"/>
    <cellStyle name="Normal 2 62 2" xfId="3733"/>
    <cellStyle name="Normal 2 62 3" xfId="3734"/>
    <cellStyle name="Normal 2 62 4" xfId="3735"/>
    <cellStyle name="Normal 2 62 5" xfId="3736"/>
    <cellStyle name="Normal 2 62_Ark1" xfId="7727"/>
    <cellStyle name="Normal 2 63" xfId="3737"/>
    <cellStyle name="Normal 2 63 2" xfId="3738"/>
    <cellStyle name="Normal 2 63 3" xfId="3739"/>
    <cellStyle name="Normal 2 63_Ark1" xfId="7728"/>
    <cellStyle name="Normal 2 64" xfId="3740"/>
    <cellStyle name="Normal 2 64 2" xfId="3741"/>
    <cellStyle name="Normal 2 64 3" xfId="3742"/>
    <cellStyle name="Normal 2 64_Ark1" xfId="7729"/>
    <cellStyle name="Normal 2 65" xfId="3743"/>
    <cellStyle name="Normal 2 66" xfId="3744"/>
    <cellStyle name="Normal 2 66 2" xfId="3745"/>
    <cellStyle name="Normal 2 66_Ark1" xfId="7730"/>
    <cellStyle name="Normal 2 67" xfId="3746"/>
    <cellStyle name="Normal 2 68" xfId="3747"/>
    <cellStyle name="Normal 2 69" xfId="3748"/>
    <cellStyle name="Normal 2 7" xfId="3749"/>
    <cellStyle name="Normal 2 7 10" xfId="3750"/>
    <cellStyle name="Normal 2 7 11" xfId="3751"/>
    <cellStyle name="Normal 2 7 12" xfId="3752"/>
    <cellStyle name="Normal 2 7 13" xfId="3753"/>
    <cellStyle name="Normal 2 7 14" xfId="3754"/>
    <cellStyle name="Normal 2 7 15" xfId="3755"/>
    <cellStyle name="Normal 2 7 16" xfId="3756"/>
    <cellStyle name="Normal 2 7 17" xfId="3757"/>
    <cellStyle name="Normal 2 7 18" xfId="3758"/>
    <cellStyle name="Normal 2 7 19" xfId="3759"/>
    <cellStyle name="Normal 2 7 2" xfId="3760"/>
    <cellStyle name="Normal 2 7 2 10" xfId="3761"/>
    <cellStyle name="Normal 2 7 2 11" xfId="3762"/>
    <cellStyle name="Normal 2 7 2 12" xfId="3763"/>
    <cellStyle name="Normal 2 7 2 13" xfId="3764"/>
    <cellStyle name="Normal 2 7 2 14" xfId="3765"/>
    <cellStyle name="Normal 2 7 2 15" xfId="3766"/>
    <cellStyle name="Normal 2 7 2 16" xfId="3767"/>
    <cellStyle name="Normal 2 7 2 17" xfId="3768"/>
    <cellStyle name="Normal 2 7 2 18" xfId="3769"/>
    <cellStyle name="Normal 2 7 2 19" xfId="3770"/>
    <cellStyle name="Normal 2 7 2 2" xfId="3771"/>
    <cellStyle name="Normal 2 7 2 2 2" xfId="3772"/>
    <cellStyle name="Normal 2 7 2 2 2 2" xfId="3773"/>
    <cellStyle name="Normal 2 7 2 2 2 3" xfId="3774"/>
    <cellStyle name="Normal 2 7 2 2 2 4" xfId="3775"/>
    <cellStyle name="Normal 2 7 2 2 2 5" xfId="3776"/>
    <cellStyle name="Normal 2 7 2 2 2 6" xfId="3777"/>
    <cellStyle name="Normal 2 7 2 2 2 7" xfId="3778"/>
    <cellStyle name="Normal 2 7 2 2 2 8" xfId="3779"/>
    <cellStyle name="Normal 2 7 2 2 2_Ark1" xfId="7734"/>
    <cellStyle name="Normal 2 7 2 2 3" xfId="3780"/>
    <cellStyle name="Normal 2 7 2 2 4" xfId="3781"/>
    <cellStyle name="Normal 2 7 2 2 5" xfId="3782"/>
    <cellStyle name="Normal 2 7 2 2 6" xfId="3783"/>
    <cellStyle name="Normal 2 7 2 2 7" xfId="3784"/>
    <cellStyle name="Normal 2 7 2 2 8" xfId="3785"/>
    <cellStyle name="Normal 2 7 2 2 9" xfId="3786"/>
    <cellStyle name="Normal 2 7 2 2_Ark1" xfId="7733"/>
    <cellStyle name="Normal 2 7 2 20" xfId="3787"/>
    <cellStyle name="Normal 2 7 2 21" xfId="3788"/>
    <cellStyle name="Normal 2 7 2 22" xfId="3789"/>
    <cellStyle name="Normal 2 7 2 23" xfId="3790"/>
    <cellStyle name="Normal 2 7 2 24" xfId="3791"/>
    <cellStyle name="Normal 2 7 2 24 2" xfId="3792"/>
    <cellStyle name="Normal 2 7 2 24 3" xfId="3793"/>
    <cellStyle name="Normal 2 7 2 24_Ark1" xfId="7735"/>
    <cellStyle name="Normal 2 7 2 25" xfId="3794"/>
    <cellStyle name="Normal 2 7 2 26" xfId="3795"/>
    <cellStyle name="Normal 2 7 2 3" xfId="3796"/>
    <cellStyle name="Normal 2 7 2 4" xfId="3797"/>
    <cellStyle name="Normal 2 7 2 5" xfId="3798"/>
    <cellStyle name="Normal 2 7 2 6" xfId="3799"/>
    <cellStyle name="Normal 2 7 2 7" xfId="3800"/>
    <cellStyle name="Normal 2 7 2 8" xfId="3801"/>
    <cellStyle name="Normal 2 7 2 9" xfId="3802"/>
    <cellStyle name="Normal 2 7 2_Ark1" xfId="7732"/>
    <cellStyle name="Normal 2 7 20" xfId="3803"/>
    <cellStyle name="Normal 2 7 21" xfId="3804"/>
    <cellStyle name="Normal 2 7 22" xfId="3805"/>
    <cellStyle name="Normal 2 7 23" xfId="3806"/>
    <cellStyle name="Normal 2 7 24" xfId="3807"/>
    <cellStyle name="Normal 2 7 25" xfId="3808"/>
    <cellStyle name="Normal 2 7 26" xfId="3809"/>
    <cellStyle name="Normal 2 7 26 2" xfId="3810"/>
    <cellStyle name="Normal 2 7 26 3" xfId="3811"/>
    <cellStyle name="Normal 2 7 26_Ark1" xfId="7736"/>
    <cellStyle name="Normal 2 7 27" xfId="3812"/>
    <cellStyle name="Normal 2 7 28" xfId="3813"/>
    <cellStyle name="Normal 2 7 3" xfId="3814"/>
    <cellStyle name="Normal 2 7 3 2" xfId="3815"/>
    <cellStyle name="Normal 2 7 3 2 2" xfId="3816"/>
    <cellStyle name="Normal 2 7 3 2 3" xfId="3817"/>
    <cellStyle name="Normal 2 7 3 2 4" xfId="3818"/>
    <cellStyle name="Normal 2 7 3 2 5" xfId="3819"/>
    <cellStyle name="Normal 2 7 3 2 6" xfId="3820"/>
    <cellStyle name="Normal 2 7 3 2 7" xfId="3821"/>
    <cellStyle name="Normal 2 7 3 2 8" xfId="3822"/>
    <cellStyle name="Normal 2 7 3 2_Ark1" xfId="7738"/>
    <cellStyle name="Normal 2 7 3 3" xfId="3823"/>
    <cellStyle name="Normal 2 7 3 4" xfId="3824"/>
    <cellStyle name="Normal 2 7 3 5" xfId="3825"/>
    <cellStyle name="Normal 2 7 3 6" xfId="3826"/>
    <cellStyle name="Normal 2 7 3 7" xfId="3827"/>
    <cellStyle name="Normal 2 7 3 8" xfId="3828"/>
    <cellStyle name="Normal 2 7 3 9" xfId="3829"/>
    <cellStyle name="Normal 2 7 3_Ark1" xfId="7737"/>
    <cellStyle name="Normal 2 7 4" xfId="3830"/>
    <cellStyle name="Normal 2 7 5" xfId="3831"/>
    <cellStyle name="Normal 2 7 6" xfId="3832"/>
    <cellStyle name="Normal 2 7 7" xfId="3833"/>
    <cellStyle name="Normal 2 7 8" xfId="3834"/>
    <cellStyle name="Normal 2 7 9" xfId="3835"/>
    <cellStyle name="Normal 2 7_Ark1" xfId="7731"/>
    <cellStyle name="Normal 2 70" xfId="3836"/>
    <cellStyle name="Normal 2 71" xfId="3837"/>
    <cellStyle name="Normal 2 72" xfId="3838"/>
    <cellStyle name="Normal 2 73" xfId="3839"/>
    <cellStyle name="Normal 2 73 2" xfId="3840"/>
    <cellStyle name="Normal 2 73_Ark1" xfId="7739"/>
    <cellStyle name="Normal 2 74" xfId="3841"/>
    <cellStyle name="Normal 2 74 2" xfId="3842"/>
    <cellStyle name="Normal 2 74_Ark1" xfId="7740"/>
    <cellStyle name="Normal 2 75" xfId="3843"/>
    <cellStyle name="Normal 2 75 2" xfId="8998"/>
    <cellStyle name="Normal 2 75 3" xfId="8999"/>
    <cellStyle name="Normal 2 75 4" xfId="9000"/>
    <cellStyle name="Normal 2 75 5" xfId="9001"/>
    <cellStyle name="Normal 2 75_Ark1" xfId="7741"/>
    <cellStyle name="Normal 2 76" xfId="3844"/>
    <cellStyle name="Normal 2 77" xfId="3845"/>
    <cellStyle name="Normal 2 78" xfId="9002"/>
    <cellStyle name="Normal 2 79" xfId="9003"/>
    <cellStyle name="Normal 2 8" xfId="3846"/>
    <cellStyle name="Normal 2 8 10" xfId="3847"/>
    <cellStyle name="Normal 2 8 11" xfId="3848"/>
    <cellStyle name="Normal 2 8 12" xfId="3849"/>
    <cellStyle name="Normal 2 8 13" xfId="3850"/>
    <cellStyle name="Normal 2 8 14" xfId="3851"/>
    <cellStyle name="Normal 2 8 15" xfId="3852"/>
    <cellStyle name="Normal 2 8 16" xfId="3853"/>
    <cellStyle name="Normal 2 8 17" xfId="3854"/>
    <cellStyle name="Normal 2 8 18" xfId="3855"/>
    <cellStyle name="Normal 2 8 19" xfId="3856"/>
    <cellStyle name="Normal 2 8 2" xfId="3857"/>
    <cellStyle name="Normal 2 8 2 10" xfId="3858"/>
    <cellStyle name="Normal 2 8 2 11" xfId="3859"/>
    <cellStyle name="Normal 2 8 2 12" xfId="3860"/>
    <cellStyle name="Normal 2 8 2 13" xfId="3861"/>
    <cellStyle name="Normal 2 8 2 14" xfId="3862"/>
    <cellStyle name="Normal 2 8 2 15" xfId="3863"/>
    <cellStyle name="Normal 2 8 2 16" xfId="3864"/>
    <cellStyle name="Normal 2 8 2 17" xfId="3865"/>
    <cellStyle name="Normal 2 8 2 18" xfId="3866"/>
    <cellStyle name="Normal 2 8 2 19" xfId="3867"/>
    <cellStyle name="Normal 2 8 2 2" xfId="3868"/>
    <cellStyle name="Normal 2 8 2 2 2" xfId="3869"/>
    <cellStyle name="Normal 2 8 2 2 2 2" xfId="3870"/>
    <cellStyle name="Normal 2 8 2 2 2 3" xfId="3871"/>
    <cellStyle name="Normal 2 8 2 2 2 4" xfId="3872"/>
    <cellStyle name="Normal 2 8 2 2 2 5" xfId="3873"/>
    <cellStyle name="Normal 2 8 2 2 2 6" xfId="3874"/>
    <cellStyle name="Normal 2 8 2 2 2 7" xfId="3875"/>
    <cellStyle name="Normal 2 8 2 2 2 8" xfId="3876"/>
    <cellStyle name="Normal 2 8 2 2 2_Ark1" xfId="7745"/>
    <cellStyle name="Normal 2 8 2 2 3" xfId="3877"/>
    <cellStyle name="Normal 2 8 2 2 4" xfId="3878"/>
    <cellStyle name="Normal 2 8 2 2 5" xfId="3879"/>
    <cellStyle name="Normal 2 8 2 2 6" xfId="3880"/>
    <cellStyle name="Normal 2 8 2 2 7" xfId="3881"/>
    <cellStyle name="Normal 2 8 2 2 8" xfId="3882"/>
    <cellStyle name="Normal 2 8 2 2 9" xfId="3883"/>
    <cellStyle name="Normal 2 8 2 2_Ark1" xfId="7744"/>
    <cellStyle name="Normal 2 8 2 20" xfId="3884"/>
    <cellStyle name="Normal 2 8 2 21" xfId="3885"/>
    <cellStyle name="Normal 2 8 2 22" xfId="3886"/>
    <cellStyle name="Normal 2 8 2 23" xfId="3887"/>
    <cellStyle name="Normal 2 8 2 24" xfId="3888"/>
    <cellStyle name="Normal 2 8 2 24 2" xfId="3889"/>
    <cellStyle name="Normal 2 8 2 24 3" xfId="3890"/>
    <cellStyle name="Normal 2 8 2 24_Ark1" xfId="7746"/>
    <cellStyle name="Normal 2 8 2 25" xfId="3891"/>
    <cellStyle name="Normal 2 8 2 26" xfId="3892"/>
    <cellStyle name="Normal 2 8 2 3" xfId="3893"/>
    <cellStyle name="Normal 2 8 2 4" xfId="3894"/>
    <cellStyle name="Normal 2 8 2 5" xfId="3895"/>
    <cellStyle name="Normal 2 8 2 6" xfId="3896"/>
    <cellStyle name="Normal 2 8 2 7" xfId="3897"/>
    <cellStyle name="Normal 2 8 2 8" xfId="3898"/>
    <cellStyle name="Normal 2 8 2 9" xfId="3899"/>
    <cellStyle name="Normal 2 8 2_Ark1" xfId="7743"/>
    <cellStyle name="Normal 2 8 20" xfId="3900"/>
    <cellStyle name="Normal 2 8 21" xfId="3901"/>
    <cellStyle name="Normal 2 8 22" xfId="3902"/>
    <cellStyle name="Normal 2 8 23" xfId="3903"/>
    <cellStyle name="Normal 2 8 24" xfId="3904"/>
    <cellStyle name="Normal 2 8 25" xfId="3905"/>
    <cellStyle name="Normal 2 8 26" xfId="3906"/>
    <cellStyle name="Normal 2 8 26 2" xfId="3907"/>
    <cellStyle name="Normal 2 8 26 3" xfId="3908"/>
    <cellStyle name="Normal 2 8 26_Ark1" xfId="7747"/>
    <cellStyle name="Normal 2 8 27" xfId="3909"/>
    <cellStyle name="Normal 2 8 28" xfId="3910"/>
    <cellStyle name="Normal 2 8 3" xfId="3911"/>
    <cellStyle name="Normal 2 8 3 2" xfId="3912"/>
    <cellStyle name="Normal 2 8 3 2 2" xfId="3913"/>
    <cellStyle name="Normal 2 8 3 2 3" xfId="3914"/>
    <cellStyle name="Normal 2 8 3 2 4" xfId="3915"/>
    <cellStyle name="Normal 2 8 3 2 5" xfId="3916"/>
    <cellStyle name="Normal 2 8 3 2 6" xfId="3917"/>
    <cellStyle name="Normal 2 8 3 2 7" xfId="3918"/>
    <cellStyle name="Normal 2 8 3 2 8" xfId="3919"/>
    <cellStyle name="Normal 2 8 3 2_Ark1" xfId="7749"/>
    <cellStyle name="Normal 2 8 3 3" xfId="3920"/>
    <cellStyle name="Normal 2 8 3 4" xfId="3921"/>
    <cellStyle name="Normal 2 8 3 5" xfId="3922"/>
    <cellStyle name="Normal 2 8 3 6" xfId="3923"/>
    <cellStyle name="Normal 2 8 3 7" xfId="3924"/>
    <cellStyle name="Normal 2 8 3 8" xfId="3925"/>
    <cellStyle name="Normal 2 8 3 9" xfId="3926"/>
    <cellStyle name="Normal 2 8 3_Ark1" xfId="7748"/>
    <cellStyle name="Normal 2 8 4" xfId="3927"/>
    <cellStyle name="Normal 2 8 5" xfId="3928"/>
    <cellStyle name="Normal 2 8 6" xfId="3929"/>
    <cellStyle name="Normal 2 8 7" xfId="3930"/>
    <cellStyle name="Normal 2 8 8" xfId="3931"/>
    <cellStyle name="Normal 2 8 9" xfId="3932"/>
    <cellStyle name="Normal 2 8_Ark1" xfId="7742"/>
    <cellStyle name="Normal 2 80" xfId="9004"/>
    <cellStyle name="Normal 2 9" xfId="3933"/>
    <cellStyle name="Normal 2 9 10" xfId="3934"/>
    <cellStyle name="Normal 2 9 11" xfId="3935"/>
    <cellStyle name="Normal 2 9 12" xfId="3936"/>
    <cellStyle name="Normal 2 9 13" xfId="3937"/>
    <cellStyle name="Normal 2 9 14" xfId="3938"/>
    <cellStyle name="Normal 2 9 15" xfId="3939"/>
    <cellStyle name="Normal 2 9 16" xfId="3940"/>
    <cellStyle name="Normal 2 9 17" xfId="3941"/>
    <cellStyle name="Normal 2 9 18" xfId="3942"/>
    <cellStyle name="Normal 2 9 19" xfId="3943"/>
    <cellStyle name="Normal 2 9 2" xfId="3944"/>
    <cellStyle name="Normal 2 9 2 10" xfId="3945"/>
    <cellStyle name="Normal 2 9 2 11" xfId="3946"/>
    <cellStyle name="Normal 2 9 2 12" xfId="3947"/>
    <cellStyle name="Normal 2 9 2 13" xfId="3948"/>
    <cellStyle name="Normal 2 9 2 14" xfId="3949"/>
    <cellStyle name="Normal 2 9 2 15" xfId="3950"/>
    <cellStyle name="Normal 2 9 2 16" xfId="3951"/>
    <cellStyle name="Normal 2 9 2 17" xfId="3952"/>
    <cellStyle name="Normal 2 9 2 18" xfId="3953"/>
    <cellStyle name="Normal 2 9 2 19" xfId="3954"/>
    <cellStyle name="Normal 2 9 2 2" xfId="3955"/>
    <cellStyle name="Normal 2 9 2 2 2" xfId="3956"/>
    <cellStyle name="Normal 2 9 2 2 2 2" xfId="3957"/>
    <cellStyle name="Normal 2 9 2 2 2 3" xfId="3958"/>
    <cellStyle name="Normal 2 9 2 2 2 4" xfId="3959"/>
    <cellStyle name="Normal 2 9 2 2 2 5" xfId="3960"/>
    <cellStyle name="Normal 2 9 2 2 2 6" xfId="3961"/>
    <cellStyle name="Normal 2 9 2 2 2 7" xfId="3962"/>
    <cellStyle name="Normal 2 9 2 2 2 8" xfId="3963"/>
    <cellStyle name="Normal 2 9 2 2 2_Ark1" xfId="7753"/>
    <cellStyle name="Normal 2 9 2 2 3" xfId="3964"/>
    <cellStyle name="Normal 2 9 2 2 4" xfId="3965"/>
    <cellStyle name="Normal 2 9 2 2 5" xfId="3966"/>
    <cellStyle name="Normal 2 9 2 2 6" xfId="3967"/>
    <cellStyle name="Normal 2 9 2 2 7" xfId="3968"/>
    <cellStyle name="Normal 2 9 2 2 8" xfId="3969"/>
    <cellStyle name="Normal 2 9 2 2 9" xfId="3970"/>
    <cellStyle name="Normal 2 9 2 2_Ark1" xfId="7752"/>
    <cellStyle name="Normal 2 9 2 20" xfId="3971"/>
    <cellStyle name="Normal 2 9 2 21" xfId="3972"/>
    <cellStyle name="Normal 2 9 2 22" xfId="3973"/>
    <cellStyle name="Normal 2 9 2 23" xfId="3974"/>
    <cellStyle name="Normal 2 9 2 24" xfId="3975"/>
    <cellStyle name="Normal 2 9 2 24 2" xfId="3976"/>
    <cellStyle name="Normal 2 9 2 24 3" xfId="3977"/>
    <cellStyle name="Normal 2 9 2 24_FIN_ASSETS(LEGAL,G1000GR,1212,A" xfId="3978"/>
    <cellStyle name="Normal 2 9 2 25" xfId="3979"/>
    <cellStyle name="Normal 2 9 2 26" xfId="3980"/>
    <cellStyle name="Normal 2 9 2 3" xfId="3981"/>
    <cellStyle name="Normal 2 9 2 4" xfId="3982"/>
    <cellStyle name="Normal 2 9 2 5" xfId="3983"/>
    <cellStyle name="Normal 2 9 2 6" xfId="3984"/>
    <cellStyle name="Normal 2 9 2 7" xfId="3985"/>
    <cellStyle name="Normal 2 9 2 8" xfId="3986"/>
    <cellStyle name="Normal 2 9 2 9" xfId="3987"/>
    <cellStyle name="Normal 2 9 2_Ark1" xfId="7751"/>
    <cellStyle name="Normal 2 9 20" xfId="3988"/>
    <cellStyle name="Normal 2 9 21" xfId="3989"/>
    <cellStyle name="Normal 2 9 22" xfId="3990"/>
    <cellStyle name="Normal 2 9 23" xfId="3991"/>
    <cellStyle name="Normal 2 9 24" xfId="3992"/>
    <cellStyle name="Normal 2 9 25" xfId="3993"/>
    <cellStyle name="Normal 2 9 26" xfId="3994"/>
    <cellStyle name="Normal 2 9 26 2" xfId="3995"/>
    <cellStyle name="Normal 2 9 26 3" xfId="3996"/>
    <cellStyle name="Normal 2 9 26_FIN_ASSETS(LEGAL,G1000GR,1212,A" xfId="3997"/>
    <cellStyle name="Normal 2 9 27" xfId="3998"/>
    <cellStyle name="Normal 2 9 28" xfId="3999"/>
    <cellStyle name="Normal 2 9 3" xfId="4000"/>
    <cellStyle name="Normal 2 9 3 2" xfId="4001"/>
    <cellStyle name="Normal 2 9 3 2 2" xfId="4002"/>
    <cellStyle name="Normal 2 9 3 2 3" xfId="4003"/>
    <cellStyle name="Normal 2 9 3 2 4" xfId="4004"/>
    <cellStyle name="Normal 2 9 3 2 5" xfId="4005"/>
    <cellStyle name="Normal 2 9 3 2 6" xfId="4006"/>
    <cellStyle name="Normal 2 9 3 2 7" xfId="4007"/>
    <cellStyle name="Normal 2 9 3 2 8" xfId="4008"/>
    <cellStyle name="Normal 2 9 3 2_FIN_ASSETS(LEGAL,G1000GR,1212,A" xfId="4009"/>
    <cellStyle name="Normal 2 9 3 3" xfId="4010"/>
    <cellStyle name="Normal 2 9 3 4" xfId="4011"/>
    <cellStyle name="Normal 2 9 3 5" xfId="4012"/>
    <cellStyle name="Normal 2 9 3 6" xfId="4013"/>
    <cellStyle name="Normal 2 9 3 7" xfId="4014"/>
    <cellStyle name="Normal 2 9 3 8" xfId="4015"/>
    <cellStyle name="Normal 2 9 3 9" xfId="4016"/>
    <cellStyle name="Normal 2 9 3_FIN_ASSETS(LEGAL,G1000GR,1212,A" xfId="4017"/>
    <cellStyle name="Normal 2 9 4" xfId="4018"/>
    <cellStyle name="Normal 2 9 5" xfId="4019"/>
    <cellStyle name="Normal 2 9 6" xfId="4020"/>
    <cellStyle name="Normal 2 9 7" xfId="4021"/>
    <cellStyle name="Normal 2 9 8" xfId="4022"/>
    <cellStyle name="Normal 2 9 9" xfId="4023"/>
    <cellStyle name="Normal 2 9_Ark1" xfId="7750"/>
    <cellStyle name="Normal 2_Ark1" xfId="9005"/>
    <cellStyle name="Normal 20" xfId="4024"/>
    <cellStyle name="Normal 20 10" xfId="4025"/>
    <cellStyle name="Normal 20 11" xfId="4026"/>
    <cellStyle name="Normal 20 12" xfId="4027"/>
    <cellStyle name="Normal 20 13" xfId="4028"/>
    <cellStyle name="Normal 20 14" xfId="4029"/>
    <cellStyle name="Normal 20 2" xfId="4030"/>
    <cellStyle name="Normal 20 3" xfId="4031"/>
    <cellStyle name="Normal 20 4" xfId="4032"/>
    <cellStyle name="Normal 20 5" xfId="4033"/>
    <cellStyle name="Normal 20 6" xfId="4034"/>
    <cellStyle name="Normal 20 7" xfId="4035"/>
    <cellStyle name="Normal 20 8" xfId="4036"/>
    <cellStyle name="Normal 20 9" xfId="4037"/>
    <cellStyle name="Normal 20_FIN_ASSETS(LEGAL,G1000GR,1212,A" xfId="4038"/>
    <cellStyle name="Normal 21" xfId="4039"/>
    <cellStyle name="Normal 21 10" xfId="4040"/>
    <cellStyle name="Normal 21 11" xfId="4041"/>
    <cellStyle name="Normal 21 12" xfId="4042"/>
    <cellStyle name="Normal 21 12 2" xfId="4043"/>
    <cellStyle name="Normal 21 13" xfId="4044"/>
    <cellStyle name="Normal 21 13 2" xfId="4045"/>
    <cellStyle name="Normal 21 14" xfId="4046"/>
    <cellStyle name="Normal 21 14 2" xfId="9006"/>
    <cellStyle name="Normal 21 14 3" xfId="9007"/>
    <cellStyle name="Normal 21 14 4" xfId="9008"/>
    <cellStyle name="Normal 21 14 5" xfId="9009"/>
    <cellStyle name="Normal 21 14_Display" xfId="9010"/>
    <cellStyle name="Normal 21 15" xfId="4047"/>
    <cellStyle name="Normal 21 16" xfId="4048"/>
    <cellStyle name="Normal 21 16 2" xfId="9011"/>
    <cellStyle name="Normal 21 16 2 2" xfId="9012"/>
    <cellStyle name="Normal 21 16_Display" xfId="9013"/>
    <cellStyle name="Normal 21 17" xfId="9014"/>
    <cellStyle name="Normal 21 17 2" xfId="9015"/>
    <cellStyle name="Normal 21 17 2 2" xfId="9016"/>
    <cellStyle name="Normal 21 18" xfId="9017"/>
    <cellStyle name="Normal 21 19" xfId="9018"/>
    <cellStyle name="Normal 21 2" xfId="4049"/>
    <cellStyle name="Normal 21 2 10" xfId="9019"/>
    <cellStyle name="Normal 21 2 11" xfId="9020"/>
    <cellStyle name="Normal 21 2 2" xfId="4050"/>
    <cellStyle name="Normal 21 2 2 2" xfId="4051"/>
    <cellStyle name="Normal 21 2 2 2 2" xfId="9021"/>
    <cellStyle name="Normal 21 2 2 2 2 2" xfId="9022"/>
    <cellStyle name="Normal 21 2 2 2 2 2 2" xfId="9023"/>
    <cellStyle name="Normal 21 2 2 2 2 3" xfId="9024"/>
    <cellStyle name="Normal 21 2 2 2 2 4" xfId="9025"/>
    <cellStyle name="Normal 21 2 2 2 3" xfId="9026"/>
    <cellStyle name="Normal 21 2 2 2 4" xfId="9027"/>
    <cellStyle name="Normal 21 2 2 2 4 2" xfId="9028"/>
    <cellStyle name="Normal 21 2 2 2 4 2 2" xfId="9029"/>
    <cellStyle name="Normal 21 2 2 2 5" xfId="9030"/>
    <cellStyle name="Normal 21 2 2 2 5 2" xfId="9031"/>
    <cellStyle name="Normal 21 2 2 2 5 2 2" xfId="9032"/>
    <cellStyle name="Normal 21 2 2 2 6" xfId="9033"/>
    <cellStyle name="Normal 21 2 2 2_Display" xfId="9034"/>
    <cellStyle name="Normal 21 2 2 3" xfId="4052"/>
    <cellStyle name="Normal 21 2 2 4" xfId="9035"/>
    <cellStyle name="Normal 21 2 2 5" xfId="9036"/>
    <cellStyle name="Normal 21 2 2 5 2" xfId="9037"/>
    <cellStyle name="Normal 21 2 2 5 2 2" xfId="9038"/>
    <cellStyle name="Normal 21 2 2 6" xfId="9039"/>
    <cellStyle name="Normal 21 2 2 6 2" xfId="9040"/>
    <cellStyle name="Normal 21 2 2 6 2 2" xfId="9041"/>
    <cellStyle name="Normal 21 2 2 7" xfId="9042"/>
    <cellStyle name="Normal 21 2 2_Display" xfId="9043"/>
    <cellStyle name="Normal 21 2 3" xfId="4053"/>
    <cellStyle name="Normal 21 2 4" xfId="4054"/>
    <cellStyle name="Normal 21 2 5" xfId="4055"/>
    <cellStyle name="Normal 21 2 5 2" xfId="9044"/>
    <cellStyle name="Normal 21 2 5 3" xfId="9045"/>
    <cellStyle name="Normal 21 2 5 4" xfId="9046"/>
    <cellStyle name="Normal 21 2 5 5" xfId="9047"/>
    <cellStyle name="Normal 21 2 5_Display" xfId="9048"/>
    <cellStyle name="Normal 21 2 6" xfId="9049"/>
    <cellStyle name="Normal 21 2 7" xfId="9050"/>
    <cellStyle name="Normal 21 2 7 2" xfId="9051"/>
    <cellStyle name="Normal 21 2 7 2 2" xfId="9052"/>
    <cellStyle name="Normal 21 2 8" xfId="9053"/>
    <cellStyle name="Normal 21 2 8 2" xfId="9054"/>
    <cellStyle name="Normal 21 2 8 2 2" xfId="9055"/>
    <cellStyle name="Normal 21 2 9" xfId="9056"/>
    <cellStyle name="Normal 21 2_Display" xfId="9057"/>
    <cellStyle name="Normal 21 20" xfId="9058"/>
    <cellStyle name="Normal 21 3" xfId="4056"/>
    <cellStyle name="Normal 21 4" xfId="4057"/>
    <cellStyle name="Normal 21 5" xfId="4058"/>
    <cellStyle name="Normal 21 5 2" xfId="4059"/>
    <cellStyle name="Normal 21 6" xfId="4060"/>
    <cellStyle name="Normal 21 7" xfId="4061"/>
    <cellStyle name="Normal 21 8" xfId="4062"/>
    <cellStyle name="Normal 21 9" xfId="4063"/>
    <cellStyle name="Normal 21_Ark1" xfId="9059"/>
    <cellStyle name="Normal 22" xfId="4064"/>
    <cellStyle name="Normal 22 2" xfId="4065"/>
    <cellStyle name="Normal 22 3" xfId="4066"/>
    <cellStyle name="Normal 22 4" xfId="4067"/>
    <cellStyle name="Normal 23" xfId="4068"/>
    <cellStyle name="Normal 23 2" xfId="4069"/>
    <cellStyle name="Normal 23 3" xfId="4070"/>
    <cellStyle name="Normal 23 4" xfId="4071"/>
    <cellStyle name="Normal 23 5" xfId="4072"/>
    <cellStyle name="Normal 23_FIN_ASSETS(LEGAL,G1000GR,1212,A" xfId="4073"/>
    <cellStyle name="Normal 24" xfId="4074"/>
    <cellStyle name="Normal 24 2" xfId="4075"/>
    <cellStyle name="Normal 24 3" xfId="4076"/>
    <cellStyle name="Normal 24 4" xfId="4077"/>
    <cellStyle name="Normal 24 5" xfId="4078"/>
    <cellStyle name="Normal 24 6" xfId="4079"/>
    <cellStyle name="Normal 24 7" xfId="4080"/>
    <cellStyle name="Normal 24_FIN_ASSETS(LEGAL,G1000GR,1212,A" xfId="4081"/>
    <cellStyle name="Normal 25" xfId="4082"/>
    <cellStyle name="Normal 25 2" xfId="4083"/>
    <cellStyle name="Normal 25 3" xfId="4084"/>
    <cellStyle name="Normal 25 4" xfId="4085"/>
    <cellStyle name="Normal 25 4 2" xfId="4086"/>
    <cellStyle name="Normal 25 4 3" xfId="4087"/>
    <cellStyle name="Normal 25 5" xfId="4088"/>
    <cellStyle name="Normal 25 6" xfId="4089"/>
    <cellStyle name="Normal 25 7" xfId="4090"/>
    <cellStyle name="Normal 25 8" xfId="4091"/>
    <cellStyle name="Normal 26" xfId="4092"/>
    <cellStyle name="Normal 26 10" xfId="4093"/>
    <cellStyle name="Normal 26 11" xfId="4094"/>
    <cellStyle name="Normal 26 11 2" xfId="4095"/>
    <cellStyle name="Normal 26 12" xfId="4096"/>
    <cellStyle name="Normal 26 12 2" xfId="4097"/>
    <cellStyle name="Normal 26 13" xfId="4098"/>
    <cellStyle name="Normal 26 13 2" xfId="9060"/>
    <cellStyle name="Normal 26 13 3" xfId="9061"/>
    <cellStyle name="Normal 26 13 4" xfId="9062"/>
    <cellStyle name="Normal 26 13 5" xfId="9063"/>
    <cellStyle name="Normal 26 13_Display" xfId="9064"/>
    <cellStyle name="Normal 26 14" xfId="4099"/>
    <cellStyle name="Normal 26 15" xfId="4100"/>
    <cellStyle name="Normal 26 15 2" xfId="9065"/>
    <cellStyle name="Normal 26 15 2 2" xfId="9066"/>
    <cellStyle name="Normal 26 15_Display" xfId="9067"/>
    <cellStyle name="Normal 26 16" xfId="9068"/>
    <cellStyle name="Normal 26 16 2" xfId="9069"/>
    <cellStyle name="Normal 26 16 2 2" xfId="9070"/>
    <cellStyle name="Normal 26 17" xfId="9071"/>
    <cellStyle name="Normal 26 18" xfId="9072"/>
    <cellStyle name="Normal 26 19" xfId="9073"/>
    <cellStyle name="Normal 26 2" xfId="4101"/>
    <cellStyle name="Normal 26 3" xfId="4102"/>
    <cellStyle name="Normal 26 4" xfId="4103"/>
    <cellStyle name="Normal 26 5" xfId="4104"/>
    <cellStyle name="Normal 26 6" xfId="4105"/>
    <cellStyle name="Normal 26 7" xfId="4106"/>
    <cellStyle name="Normal 26 8" xfId="4107"/>
    <cellStyle name="Normal 26 9" xfId="4108"/>
    <cellStyle name="Normal 26_Ark1" xfId="9074"/>
    <cellStyle name="Normal 27" xfId="4109"/>
    <cellStyle name="Normal 27 2" xfId="4110"/>
    <cellStyle name="Normal 28" xfId="4111"/>
    <cellStyle name="Normal 28 2" xfId="4112"/>
    <cellStyle name="Normal 28 3" xfId="4113"/>
    <cellStyle name="Normal 28 4" xfId="4114"/>
    <cellStyle name="Normal 29" xfId="4115"/>
    <cellStyle name="Normal 29 2" xfId="4116"/>
    <cellStyle name="Normal 29 3" xfId="4117"/>
    <cellStyle name="Normal 3" xfId="9"/>
    <cellStyle name="Normal 3 10" xfId="4118"/>
    <cellStyle name="Normal 3 11" xfId="4119"/>
    <cellStyle name="Normal 3 12" xfId="4120"/>
    <cellStyle name="Normal 3 13" xfId="4121"/>
    <cellStyle name="Normal 3 14" xfId="4122"/>
    <cellStyle name="Normal 3 15" xfId="4123"/>
    <cellStyle name="Normal 3 16" xfId="4124"/>
    <cellStyle name="Normal 3 17" xfId="4125"/>
    <cellStyle name="Normal 3 18" xfId="4126"/>
    <cellStyle name="Normal 3 19" xfId="4127"/>
    <cellStyle name="Normal 3 2" xfId="22"/>
    <cellStyle name="Normal 3 2 2" xfId="4128"/>
    <cellStyle name="Normal 3 2 2 10" xfId="4129"/>
    <cellStyle name="Normal 3 2 2 10 2" xfId="9075"/>
    <cellStyle name="Normal 3 2 2 10 3" xfId="9076"/>
    <cellStyle name="Normal 3 2 2 10 4" xfId="9077"/>
    <cellStyle name="Normal 3 2 2 10 5" xfId="9078"/>
    <cellStyle name="Normal 3 2 2 10_Display" xfId="9079"/>
    <cellStyle name="Normal 3 2 2 11" xfId="4130"/>
    <cellStyle name="Normal 3 2 2 12" xfId="4131"/>
    <cellStyle name="Normal 3 2 2 12 2" xfId="9080"/>
    <cellStyle name="Normal 3 2 2 12 2 2" xfId="9081"/>
    <cellStyle name="Normal 3 2 2 12_Display" xfId="9082"/>
    <cellStyle name="Normal 3 2 2 13" xfId="9083"/>
    <cellStyle name="Normal 3 2 2 13 2" xfId="9084"/>
    <cellStyle name="Normal 3 2 2 13 2 2" xfId="9085"/>
    <cellStyle name="Normal 3 2 2 14" xfId="9086"/>
    <cellStyle name="Normal 3 2 2 15" xfId="9087"/>
    <cellStyle name="Normal 3 2 2 16" xfId="9088"/>
    <cellStyle name="Normal 3 2 2 2" xfId="4132"/>
    <cellStyle name="Normal 3 2 2 2 10" xfId="9089"/>
    <cellStyle name="Normal 3 2 2 2 11" xfId="9090"/>
    <cellStyle name="Normal 3 2 2 2 2" xfId="4133"/>
    <cellStyle name="Normal 3 2 2 2 2 2" xfId="4134"/>
    <cellStyle name="Normal 3 2 2 2 2 2 2" xfId="9091"/>
    <cellStyle name="Normal 3 2 2 2 2 2 2 2" xfId="9092"/>
    <cellStyle name="Normal 3 2 2 2 2 2 2 2 2" xfId="9093"/>
    <cellStyle name="Normal 3 2 2 2 2 2 2 3" xfId="9094"/>
    <cellStyle name="Normal 3 2 2 2 2 2 2 4" xfId="9095"/>
    <cellStyle name="Normal 3 2 2 2 2 2 3" xfId="9096"/>
    <cellStyle name="Normal 3 2 2 2 2 2 4" xfId="9097"/>
    <cellStyle name="Normal 3 2 2 2 2 2 4 2" xfId="9098"/>
    <cellStyle name="Normal 3 2 2 2 2 2 4 2 2" xfId="9099"/>
    <cellStyle name="Normal 3 2 2 2 2 2 5" xfId="9100"/>
    <cellStyle name="Normal 3 2 2 2 2 2 5 2" xfId="9101"/>
    <cellStyle name="Normal 3 2 2 2 2 2 5 2 2" xfId="9102"/>
    <cellStyle name="Normal 3 2 2 2 2 2 6" xfId="9103"/>
    <cellStyle name="Normal 3 2 2 2 2 2_Display" xfId="9104"/>
    <cellStyle name="Normal 3 2 2 2 2 3" xfId="4135"/>
    <cellStyle name="Normal 3 2 2 2 2 4" xfId="9105"/>
    <cellStyle name="Normal 3 2 2 2 2 5" xfId="9106"/>
    <cellStyle name="Normal 3 2 2 2 2 5 2" xfId="9107"/>
    <cellStyle name="Normal 3 2 2 2 2 5 2 2" xfId="9108"/>
    <cellStyle name="Normal 3 2 2 2 2 6" xfId="9109"/>
    <cellStyle name="Normal 3 2 2 2 2 6 2" xfId="9110"/>
    <cellStyle name="Normal 3 2 2 2 2 6 2 2" xfId="9111"/>
    <cellStyle name="Normal 3 2 2 2 2 7" xfId="9112"/>
    <cellStyle name="Normal 3 2 2 2 2_Display" xfId="9113"/>
    <cellStyle name="Normal 3 2 2 2 3" xfId="4136"/>
    <cellStyle name="Normal 3 2 2 2 4" xfId="4137"/>
    <cellStyle name="Normal 3 2 2 2 5" xfId="4138"/>
    <cellStyle name="Normal 3 2 2 2 5 2" xfId="9114"/>
    <cellStyle name="Normal 3 2 2 2 5 3" xfId="9115"/>
    <cellStyle name="Normal 3 2 2 2 5 4" xfId="9116"/>
    <cellStyle name="Normal 3 2 2 2 5 5" xfId="9117"/>
    <cellStyle name="Normal 3 2 2 2 5_Display" xfId="9118"/>
    <cellStyle name="Normal 3 2 2 2 6" xfId="9119"/>
    <cellStyle name="Normal 3 2 2 2 7" xfId="9120"/>
    <cellStyle name="Normal 3 2 2 2 7 2" xfId="9121"/>
    <cellStyle name="Normal 3 2 2 2 7 2 2" xfId="9122"/>
    <cellStyle name="Normal 3 2 2 2 8" xfId="9123"/>
    <cellStyle name="Normal 3 2 2 2 8 2" xfId="9124"/>
    <cellStyle name="Normal 3 2 2 2 8 2 2" xfId="9125"/>
    <cellStyle name="Normal 3 2 2 2 9" xfId="9126"/>
    <cellStyle name="Normal 3 2 2 2_Display" xfId="9127"/>
    <cellStyle name="Normal 3 2 2 3" xfId="4139"/>
    <cellStyle name="Normal 3 2 2 4" xfId="4140"/>
    <cellStyle name="Normal 3 2 2 5" xfId="4141"/>
    <cellStyle name="Normal 3 2 2 6" xfId="4142"/>
    <cellStyle name="Normal 3 2 2 7" xfId="4143"/>
    <cellStyle name="Normal 3 2 2 8" xfId="4144"/>
    <cellStyle name="Normal 3 2 2 8 2" xfId="4145"/>
    <cellStyle name="Normal 3 2 2 9" xfId="4146"/>
    <cellStyle name="Normal 3 2 2 9 2" xfId="4147"/>
    <cellStyle name="Normal 3 2 2_Ark1" xfId="9128"/>
    <cellStyle name="Normal 3 2 3" xfId="4148"/>
    <cellStyle name="Normal 3 2 3 10" xfId="4149"/>
    <cellStyle name="Normal 3 2 3 10 2" xfId="9129"/>
    <cellStyle name="Normal 3 2 3 10 3" xfId="9130"/>
    <cellStyle name="Normal 3 2 3 10 4" xfId="9131"/>
    <cellStyle name="Normal 3 2 3 10 5" xfId="9132"/>
    <cellStyle name="Normal 3 2 3 10_Display" xfId="9133"/>
    <cellStyle name="Normal 3 2 3 11" xfId="4150"/>
    <cellStyle name="Normal 3 2 3 12" xfId="4151"/>
    <cellStyle name="Normal 3 2 3 12 2" xfId="9134"/>
    <cellStyle name="Normal 3 2 3 12 2 2" xfId="9135"/>
    <cellStyle name="Normal 3 2 3 12_Display" xfId="9136"/>
    <cellStyle name="Normal 3 2 3 13" xfId="9137"/>
    <cellStyle name="Normal 3 2 3 13 2" xfId="9138"/>
    <cellStyle name="Normal 3 2 3 13 2 2" xfId="9139"/>
    <cellStyle name="Normal 3 2 3 14" xfId="9140"/>
    <cellStyle name="Normal 3 2 3 15" xfId="9141"/>
    <cellStyle name="Normal 3 2 3 16" xfId="9142"/>
    <cellStyle name="Normal 3 2 3 2" xfId="4152"/>
    <cellStyle name="Normal 3 2 3 2 10" xfId="9143"/>
    <cellStyle name="Normal 3 2 3 2 11" xfId="9144"/>
    <cellStyle name="Normal 3 2 3 2 2" xfId="4153"/>
    <cellStyle name="Normal 3 2 3 2 2 2" xfId="4154"/>
    <cellStyle name="Normal 3 2 3 2 2 2 2" xfId="9145"/>
    <cellStyle name="Normal 3 2 3 2 2 2 2 2" xfId="9146"/>
    <cellStyle name="Normal 3 2 3 2 2 2 2 2 2" xfId="9147"/>
    <cellStyle name="Normal 3 2 3 2 2 2 2 3" xfId="9148"/>
    <cellStyle name="Normal 3 2 3 2 2 2 2 4" xfId="9149"/>
    <cellStyle name="Normal 3 2 3 2 2 2 3" xfId="9150"/>
    <cellStyle name="Normal 3 2 3 2 2 2 4" xfId="9151"/>
    <cellStyle name="Normal 3 2 3 2 2 2 4 2" xfId="9152"/>
    <cellStyle name="Normal 3 2 3 2 2 2 4 2 2" xfId="9153"/>
    <cellStyle name="Normal 3 2 3 2 2 2 5" xfId="9154"/>
    <cellStyle name="Normal 3 2 3 2 2 2 5 2" xfId="9155"/>
    <cellStyle name="Normal 3 2 3 2 2 2 5 2 2" xfId="9156"/>
    <cellStyle name="Normal 3 2 3 2 2 2 6" xfId="9157"/>
    <cellStyle name="Normal 3 2 3 2 2 2_Display" xfId="9158"/>
    <cellStyle name="Normal 3 2 3 2 2 3" xfId="4155"/>
    <cellStyle name="Normal 3 2 3 2 2 4" xfId="9159"/>
    <cellStyle name="Normal 3 2 3 2 2 5" xfId="9160"/>
    <cellStyle name="Normal 3 2 3 2 2 5 2" xfId="9161"/>
    <cellStyle name="Normal 3 2 3 2 2 5 2 2" xfId="9162"/>
    <cellStyle name="Normal 3 2 3 2 2 6" xfId="9163"/>
    <cellStyle name="Normal 3 2 3 2 2 6 2" xfId="9164"/>
    <cellStyle name="Normal 3 2 3 2 2 6 2 2" xfId="9165"/>
    <cellStyle name="Normal 3 2 3 2 2 7" xfId="9166"/>
    <cellStyle name="Normal 3 2 3 2 2_Display" xfId="9167"/>
    <cellStyle name="Normal 3 2 3 2 3" xfId="4156"/>
    <cellStyle name="Normal 3 2 3 2 4" xfId="4157"/>
    <cellStyle name="Normal 3 2 3 2 5" xfId="4158"/>
    <cellStyle name="Normal 3 2 3 2 5 2" xfId="9168"/>
    <cellStyle name="Normal 3 2 3 2 5 3" xfId="9169"/>
    <cellStyle name="Normal 3 2 3 2 5 4" xfId="9170"/>
    <cellStyle name="Normal 3 2 3 2 5 5" xfId="9171"/>
    <cellStyle name="Normal 3 2 3 2 5_Display" xfId="9172"/>
    <cellStyle name="Normal 3 2 3 2 6" xfId="9173"/>
    <cellStyle name="Normal 3 2 3 2 7" xfId="9174"/>
    <cellStyle name="Normal 3 2 3 2 7 2" xfId="9175"/>
    <cellStyle name="Normal 3 2 3 2 7 2 2" xfId="9176"/>
    <cellStyle name="Normal 3 2 3 2 8" xfId="9177"/>
    <cellStyle name="Normal 3 2 3 2 8 2" xfId="9178"/>
    <cellStyle name="Normal 3 2 3 2 8 2 2" xfId="9179"/>
    <cellStyle name="Normal 3 2 3 2 9" xfId="9180"/>
    <cellStyle name="Normal 3 2 3 2_Display" xfId="9181"/>
    <cellStyle name="Normal 3 2 3 3" xfId="4159"/>
    <cellStyle name="Normal 3 2 3 4" xfId="4160"/>
    <cellStyle name="Normal 3 2 3 5" xfId="4161"/>
    <cellStyle name="Normal 3 2 3 6" xfId="4162"/>
    <cellStyle name="Normal 3 2 3 7" xfId="4163"/>
    <cellStyle name="Normal 3 2 3 8" xfId="4164"/>
    <cellStyle name="Normal 3 2 3 8 2" xfId="4165"/>
    <cellStyle name="Normal 3 2 3 9" xfId="4166"/>
    <cellStyle name="Normal 3 2 3 9 2" xfId="4167"/>
    <cellStyle name="Normal 3 2 3_Ark1" xfId="9182"/>
    <cellStyle name="Normal 3 2 4" xfId="4168"/>
    <cellStyle name="Normal 3 2 5" xfId="4169"/>
    <cellStyle name="Normal 3 2 6" xfId="4170"/>
    <cellStyle name="Normal 3 2 7" xfId="4171"/>
    <cellStyle name="Normal 3 2_Ark1" xfId="7755"/>
    <cellStyle name="Normal 3 20" xfId="4172"/>
    <cellStyle name="Normal 3 21" xfId="4173"/>
    <cellStyle name="Normal 3 22" xfId="4174"/>
    <cellStyle name="Normal 3 23" xfId="4175"/>
    <cellStyle name="Normal 3 24" xfId="4176"/>
    <cellStyle name="Normal 3 25" xfId="4177"/>
    <cellStyle name="Normal 3 26" xfId="4178"/>
    <cellStyle name="Normal 3 27" xfId="4179"/>
    <cellStyle name="Normal 3 28" xfId="4180"/>
    <cellStyle name="Normal 3 3" xfId="4181"/>
    <cellStyle name="Normal 3 3 10" xfId="4182"/>
    <cellStyle name="Normal 3 3 11" xfId="4183"/>
    <cellStyle name="Normal 3 3 12" xfId="4184"/>
    <cellStyle name="Normal 3 3 13" xfId="4185"/>
    <cellStyle name="Normal 3 3 13 2" xfId="4186"/>
    <cellStyle name="Normal 3 3 14" xfId="4187"/>
    <cellStyle name="Normal 3 3 14 2" xfId="4188"/>
    <cellStyle name="Normal 3 3 15" xfId="4189"/>
    <cellStyle name="Normal 3 3 15 2" xfId="9183"/>
    <cellStyle name="Normal 3 3 15 3" xfId="9184"/>
    <cellStyle name="Normal 3 3 15 4" xfId="9185"/>
    <cellStyle name="Normal 3 3 15 5" xfId="9186"/>
    <cellStyle name="Normal 3 3 15_Display" xfId="9187"/>
    <cellStyle name="Normal 3 3 16" xfId="4190"/>
    <cellStyle name="Normal 3 3 17" xfId="4191"/>
    <cellStyle name="Normal 3 3 17 2" xfId="9188"/>
    <cellStyle name="Normal 3 3 17 2 2" xfId="9189"/>
    <cellStyle name="Normal 3 3 17_Display" xfId="9190"/>
    <cellStyle name="Normal 3 3 18" xfId="9191"/>
    <cellStyle name="Normal 3 3 18 2" xfId="9192"/>
    <cellStyle name="Normal 3 3 18 2 2" xfId="9193"/>
    <cellStyle name="Normal 3 3 19" xfId="9194"/>
    <cellStyle name="Normal 3 3 2" xfId="4192"/>
    <cellStyle name="Normal 3 3 2 2" xfId="4193"/>
    <cellStyle name="Normal 3 3 2 2 2" xfId="4194"/>
    <cellStyle name="Normal 3 3 2 2 2 2" xfId="4195"/>
    <cellStyle name="Normal 3 3 2 2 2_FIN_ASSETS(LEGAL,G1000GR,1212,A" xfId="4196"/>
    <cellStyle name="Normal 3 3 2 2 3" xfId="4197"/>
    <cellStyle name="Normal 3 3 2 2_FIN_ASSETS(LEGAL,G1000GR,1212,A" xfId="4198"/>
    <cellStyle name="Normal 3 3 2 3" xfId="4199"/>
    <cellStyle name="Normal 3 3 2 4" xfId="4200"/>
    <cellStyle name="Normal 3 3 2 5" xfId="4201"/>
    <cellStyle name="Normal 3 3 2_FIN_ASSETS(LEGAL,G1000GR,1212,A" xfId="4202"/>
    <cellStyle name="Normal 3 3 20" xfId="9195"/>
    <cellStyle name="Normal 3 3 21" xfId="9196"/>
    <cellStyle name="Normal 3 3 3" xfId="4203"/>
    <cellStyle name="Normal 3 3 4" xfId="4204"/>
    <cellStyle name="Normal 3 3 4 2" xfId="4205"/>
    <cellStyle name="Normal 3 3 4 3" xfId="4206"/>
    <cellStyle name="Normal 3 3 4_FIN_ASSETS(LEGAL,G1000GR,1212,A" xfId="4207"/>
    <cellStyle name="Normal 3 3 5" xfId="4208"/>
    <cellStyle name="Normal 3 3 6" xfId="4209"/>
    <cellStyle name="Normal 3 3 7" xfId="4210"/>
    <cellStyle name="Normal 3 3 8" xfId="4211"/>
    <cellStyle name="Normal 3 3 9" xfId="4212"/>
    <cellStyle name="Normal 3 3_Ark1" xfId="9197"/>
    <cellStyle name="Normal 3 4" xfId="4213"/>
    <cellStyle name="Normal 3 4 10" xfId="4214"/>
    <cellStyle name="Normal 3 4 11" xfId="4215"/>
    <cellStyle name="Normal 3 4 12" xfId="4216"/>
    <cellStyle name="Normal 3 4 13" xfId="4217"/>
    <cellStyle name="Normal 3 4 13 2" xfId="4218"/>
    <cellStyle name="Normal 3 4 14" xfId="4219"/>
    <cellStyle name="Normal 3 4 14 2" xfId="4220"/>
    <cellStyle name="Normal 3 4 15" xfId="4221"/>
    <cellStyle name="Normal 3 4 15 2" xfId="9198"/>
    <cellStyle name="Normal 3 4 15 3" xfId="9199"/>
    <cellStyle name="Normal 3 4 15 4" xfId="9200"/>
    <cellStyle name="Normal 3 4 15 5" xfId="9201"/>
    <cellStyle name="Normal 3 4 15_Display" xfId="9202"/>
    <cellStyle name="Normal 3 4 16" xfId="4222"/>
    <cellStyle name="Normal 3 4 17" xfId="4223"/>
    <cellStyle name="Normal 3 4 17 2" xfId="9203"/>
    <cellStyle name="Normal 3 4 17 2 2" xfId="9204"/>
    <cellStyle name="Normal 3 4 17_Display" xfId="9205"/>
    <cellStyle name="Normal 3 4 18" xfId="9206"/>
    <cellStyle name="Normal 3 4 18 2" xfId="9207"/>
    <cellStyle name="Normal 3 4 18 2 2" xfId="9208"/>
    <cellStyle name="Normal 3 4 19" xfId="9209"/>
    <cellStyle name="Normal 3 4 2" xfId="4224"/>
    <cellStyle name="Normal 3 4 2 2" xfId="4225"/>
    <cellStyle name="Normal 3 4 2 2 2" xfId="4226"/>
    <cellStyle name="Normal 3 4 2 2 2 2" xfId="4227"/>
    <cellStyle name="Normal 3 4 2 2 2_FIN_ASSETS(LEGAL,G1000GR,1212,A" xfId="4228"/>
    <cellStyle name="Normal 3 4 2 2 3" xfId="4229"/>
    <cellStyle name="Normal 3 4 2 2_FIN_ASSETS(LEGAL,G1000GR,1212,A" xfId="4230"/>
    <cellStyle name="Normal 3 4 2 3" xfId="4231"/>
    <cellStyle name="Normal 3 4 2 4" xfId="4232"/>
    <cellStyle name="Normal 3 4 2 5" xfId="4233"/>
    <cellStyle name="Normal 3 4 2_FIN_ASSETS(LEGAL,G1000GR,1212,A" xfId="4234"/>
    <cellStyle name="Normal 3 4 20" xfId="9210"/>
    <cellStyle name="Normal 3 4 21" xfId="9211"/>
    <cellStyle name="Normal 3 4 3" xfId="4235"/>
    <cellStyle name="Normal 3 4 4" xfId="4236"/>
    <cellStyle name="Normal 3 4 4 2" xfId="4237"/>
    <cellStyle name="Normal 3 4 4 3" xfId="4238"/>
    <cellStyle name="Normal 3 4 4_FIN_ASSETS(LEGAL,G1000GR,1212,A" xfId="4239"/>
    <cellStyle name="Normal 3 4 5" xfId="4240"/>
    <cellStyle name="Normal 3 4 6" xfId="4241"/>
    <cellStyle name="Normal 3 4 7" xfId="4242"/>
    <cellStyle name="Normal 3 4 8" xfId="4243"/>
    <cellStyle name="Normal 3 4 9" xfId="4244"/>
    <cellStyle name="Normal 3 4_Ark1" xfId="9212"/>
    <cellStyle name="Normal 3 5" xfId="4245"/>
    <cellStyle name="Normal 3 5 10" xfId="4246"/>
    <cellStyle name="Normal 3 5 11" xfId="4247"/>
    <cellStyle name="Normal 3 5 12" xfId="4248"/>
    <cellStyle name="Normal 3 5 13" xfId="4249"/>
    <cellStyle name="Normal 3 5 13 2" xfId="4250"/>
    <cellStyle name="Normal 3 5 14" xfId="4251"/>
    <cellStyle name="Normal 3 5 14 2" xfId="4252"/>
    <cellStyle name="Normal 3 5 15" xfId="4253"/>
    <cellStyle name="Normal 3 5 15 2" xfId="9213"/>
    <cellStyle name="Normal 3 5 15 3" xfId="9214"/>
    <cellStyle name="Normal 3 5 15 4" xfId="9215"/>
    <cellStyle name="Normal 3 5 15 5" xfId="9216"/>
    <cellStyle name="Normal 3 5 15_Display" xfId="9217"/>
    <cellStyle name="Normal 3 5 16" xfId="4254"/>
    <cellStyle name="Normal 3 5 17" xfId="4255"/>
    <cellStyle name="Normal 3 5 17 2" xfId="9218"/>
    <cellStyle name="Normal 3 5 17 2 2" xfId="9219"/>
    <cellStyle name="Normal 3 5 17_Display" xfId="9220"/>
    <cellStyle name="Normal 3 5 18" xfId="9221"/>
    <cellStyle name="Normal 3 5 18 2" xfId="9222"/>
    <cellStyle name="Normal 3 5 18 2 2" xfId="9223"/>
    <cellStyle name="Normal 3 5 19" xfId="9224"/>
    <cellStyle name="Normal 3 5 2" xfId="4256"/>
    <cellStyle name="Normal 3 5 2 2" xfId="4257"/>
    <cellStyle name="Normal 3 5 2 2 2" xfId="4258"/>
    <cellStyle name="Normal 3 5 2 2 2 2" xfId="4259"/>
    <cellStyle name="Normal 3 5 2 2 2_FIN_ASSETS(LEGAL,G1000GR,1212,A" xfId="4260"/>
    <cellStyle name="Normal 3 5 2 2 3" xfId="4261"/>
    <cellStyle name="Normal 3 5 2 2_FIN_ASSETS(LEGAL,G1000GR,1212,A" xfId="4262"/>
    <cellStyle name="Normal 3 5 2 3" xfId="4263"/>
    <cellStyle name="Normal 3 5 2 4" xfId="4264"/>
    <cellStyle name="Normal 3 5 2 5" xfId="4265"/>
    <cellStyle name="Normal 3 5 2_FIN_ASSETS(LEGAL,G1000GR,1212,A" xfId="4266"/>
    <cellStyle name="Normal 3 5 20" xfId="9225"/>
    <cellStyle name="Normal 3 5 21" xfId="9226"/>
    <cellStyle name="Normal 3 5 3" xfId="4267"/>
    <cellStyle name="Normal 3 5 4" xfId="4268"/>
    <cellStyle name="Normal 3 5 4 2" xfId="4269"/>
    <cellStyle name="Normal 3 5 4 3" xfId="4270"/>
    <cellStyle name="Normal 3 5 4_FIN_ASSETS(LEGAL,G1000GR,1212,A" xfId="4271"/>
    <cellStyle name="Normal 3 5 5" xfId="4272"/>
    <cellStyle name="Normal 3 5 6" xfId="4273"/>
    <cellStyle name="Normal 3 5 7" xfId="4274"/>
    <cellStyle name="Normal 3 5 8" xfId="4275"/>
    <cellStyle name="Normal 3 5 9" xfId="4276"/>
    <cellStyle name="Normal 3 5_Ark1" xfId="9227"/>
    <cellStyle name="Normal 3 6" xfId="4277"/>
    <cellStyle name="Normal 3 6 2" xfId="4278"/>
    <cellStyle name="Normal 3 6 2 2" xfId="4279"/>
    <cellStyle name="Normal 3 6 2 2 2" xfId="4280"/>
    <cellStyle name="Normal 3 6 2 2 2 2" xfId="4281"/>
    <cellStyle name="Normal 3 6 2 2 2_FIN_ASSETS(LEGAL,G1000GR,1212,A" xfId="4282"/>
    <cellStyle name="Normal 3 6 2 2 3" xfId="4283"/>
    <cellStyle name="Normal 3 6 2 2_FIN_ASSETS(LEGAL,G1000GR,1212,A" xfId="4284"/>
    <cellStyle name="Normal 3 6 2 3" xfId="4285"/>
    <cellStyle name="Normal 3 6 2 4" xfId="4286"/>
    <cellStyle name="Normal 3 6 2 5" xfId="4287"/>
    <cellStyle name="Normal 3 6 2_FIN_ASSETS(LEGAL,G1000GR,1212,A" xfId="4288"/>
    <cellStyle name="Normal 3 6 3" xfId="4289"/>
    <cellStyle name="Normal 3 6 4" xfId="4290"/>
    <cellStyle name="Normal 3 6 4 2" xfId="4291"/>
    <cellStyle name="Normal 3 6 4 3" xfId="4292"/>
    <cellStyle name="Normal 3 6 4_FIN_ASSETS(LEGAL,G1000GR,1212,A" xfId="4293"/>
    <cellStyle name="Normal 3 6 5" xfId="4294"/>
    <cellStyle name="Normal 3 6 6" xfId="4295"/>
    <cellStyle name="Normal 3 6_FIN_ASSETS(LEGAL,G1000GR,1212,A" xfId="4296"/>
    <cellStyle name="Normal 3 7" xfId="4297"/>
    <cellStyle name="Normal 3 7 2" xfId="4298"/>
    <cellStyle name="Normal 3 7 2 2" xfId="4299"/>
    <cellStyle name="Normal 3 7 2 2 2" xfId="4300"/>
    <cellStyle name="Normal 3 7 2 2 2 2" xfId="4301"/>
    <cellStyle name="Normal 3 7 2 2 2_FIN_ASSETS(LEGAL,G1000GR,1212,A" xfId="4302"/>
    <cellStyle name="Normal 3 7 2 2 3" xfId="4303"/>
    <cellStyle name="Normal 3 7 2 2_FIN_ASSETS(LEGAL,G1000GR,1212,A" xfId="4304"/>
    <cellStyle name="Normal 3 7 2 3" xfId="4305"/>
    <cellStyle name="Normal 3 7 2 4" xfId="4306"/>
    <cellStyle name="Normal 3 7 2 5" xfId="4307"/>
    <cellStyle name="Normal 3 7 2_FIN_ASSETS(LEGAL,G1000GR,1212,A" xfId="4308"/>
    <cellStyle name="Normal 3 7 3" xfId="4309"/>
    <cellStyle name="Normal 3 7 4" xfId="4310"/>
    <cellStyle name="Normal 3 7 4 2" xfId="4311"/>
    <cellStyle name="Normal 3 7 4 3" xfId="4312"/>
    <cellStyle name="Normal 3 7 4_FIN_ASSETS(LEGAL,G1000GR,1212,A" xfId="4313"/>
    <cellStyle name="Normal 3 7 5" xfId="4314"/>
    <cellStyle name="Normal 3 7 6" xfId="4315"/>
    <cellStyle name="Normal 3 7_FIN_ASSETS(LEGAL,G1000GR,1212,A" xfId="4316"/>
    <cellStyle name="Normal 3 8" xfId="4317"/>
    <cellStyle name="Normal 3 8 2" xfId="4318"/>
    <cellStyle name="Normal 3 8 2 2" xfId="4319"/>
    <cellStyle name="Normal 3 8 2 2 2" xfId="4320"/>
    <cellStyle name="Normal 3 8 2 2 2 2" xfId="4321"/>
    <cellStyle name="Normal 3 8 2 2 2_FIN_ASSETS(LEGAL,G1000GR,1212,A" xfId="4322"/>
    <cellStyle name="Normal 3 8 2 2 3" xfId="4323"/>
    <cellStyle name="Normal 3 8 2 2_FIN_ASSETS(LEGAL,G1000GR,1212,A" xfId="4324"/>
    <cellStyle name="Normal 3 8 2 3" xfId="4325"/>
    <cellStyle name="Normal 3 8 2 4" xfId="4326"/>
    <cellStyle name="Normal 3 8 2 5" xfId="4327"/>
    <cellStyle name="Normal 3 8 2_FIN_ASSETS(LEGAL,G1000GR,1212,A" xfId="4328"/>
    <cellStyle name="Normal 3 8 3" xfId="4329"/>
    <cellStyle name="Normal 3 8 4" xfId="4330"/>
    <cellStyle name="Normal 3 8 4 2" xfId="4331"/>
    <cellStyle name="Normal 3 8 4 3" xfId="4332"/>
    <cellStyle name="Normal 3 8 4_FIN_ASSETS(LEGAL,G1000GR,1212,A" xfId="4333"/>
    <cellStyle name="Normal 3 8 5" xfId="4334"/>
    <cellStyle name="Normal 3 8 6" xfId="4335"/>
    <cellStyle name="Normal 3 8_FIN_ASSETS(LEGAL,G1000GR,1212,A" xfId="4336"/>
    <cellStyle name="Normal 3 9" xfId="4337"/>
    <cellStyle name="Normal 3 9 2" xfId="4338"/>
    <cellStyle name="Normal 3 9 2 2" xfId="4339"/>
    <cellStyle name="Normal 3 9 2 2 2" xfId="4340"/>
    <cellStyle name="Normal 3 9 2 2 2 2" xfId="4341"/>
    <cellStyle name="Normal 3 9 2 2 2_FIN_ASSETS(LEGAL,G1000GR,1212,A" xfId="4342"/>
    <cellStyle name="Normal 3 9 2 2 3" xfId="4343"/>
    <cellStyle name="Normal 3 9 2 2_FIN_ASSETS(LEGAL,G1000GR,1212,A" xfId="4344"/>
    <cellStyle name="Normal 3 9 2 3" xfId="4345"/>
    <cellStyle name="Normal 3 9 2 4" xfId="4346"/>
    <cellStyle name="Normal 3 9 2 5" xfId="4347"/>
    <cellStyle name="Normal 3 9 2_FIN_ASSETS(LEGAL,G1000GR,1212,A" xfId="4348"/>
    <cellStyle name="Normal 3 9 3" xfId="4349"/>
    <cellStyle name="Normal 3 9 4" xfId="4350"/>
    <cellStyle name="Normal 3 9 4 2" xfId="4351"/>
    <cellStyle name="Normal 3 9 4 3" xfId="4352"/>
    <cellStyle name="Normal 3 9 4_FIN_ASSETS(LEGAL,G1000GR,1212,A" xfId="4353"/>
    <cellStyle name="Normal 3 9 5" xfId="4354"/>
    <cellStyle name="Normal 3 9 6" xfId="4355"/>
    <cellStyle name="Normal 3 9_FIN_ASSETS(LEGAL,G1000GR,1212,A" xfId="4356"/>
    <cellStyle name="Normal 3_Ark1" xfId="7754"/>
    <cellStyle name="Normal 30" xfId="4357"/>
    <cellStyle name="Normal 31" xfId="4358"/>
    <cellStyle name="Normal 31 10" xfId="4359"/>
    <cellStyle name="Normal 31 11" xfId="4360"/>
    <cellStyle name="Normal 31 12" xfId="4361"/>
    <cellStyle name="Normal 31 13" xfId="4362"/>
    <cellStyle name="Normal 31 14" xfId="4363"/>
    <cellStyle name="Normal 31 15" xfId="4364"/>
    <cellStyle name="Normal 31 2" xfId="4365"/>
    <cellStyle name="Normal 31 3" xfId="4366"/>
    <cellStyle name="Normal 31 4" xfId="4367"/>
    <cellStyle name="Normal 31 5" xfId="4368"/>
    <cellStyle name="Normal 31 6" xfId="4369"/>
    <cellStyle name="Normal 31 7" xfId="4370"/>
    <cellStyle name="Normal 31 8" xfId="4371"/>
    <cellStyle name="Normal 31 9" xfId="4372"/>
    <cellStyle name="Normal 31_FIN_ASSETS(LEGAL,G1000GR,1212,A" xfId="4373"/>
    <cellStyle name="Normal 32" xfId="4374"/>
    <cellStyle name="Normal 32 10" xfId="4375"/>
    <cellStyle name="Normal 32 11" xfId="4376"/>
    <cellStyle name="Normal 32 12" xfId="4377"/>
    <cellStyle name="Normal 32 13" xfId="4378"/>
    <cellStyle name="Normal 32 14" xfId="4379"/>
    <cellStyle name="Normal 32 15" xfId="4380"/>
    <cellStyle name="Normal 32 2" xfId="4381"/>
    <cellStyle name="Normal 32 3" xfId="4382"/>
    <cellStyle name="Normal 32 4" xfId="4383"/>
    <cellStyle name="Normal 32 5" xfId="4384"/>
    <cellStyle name="Normal 32 6" xfId="4385"/>
    <cellStyle name="Normal 32 7" xfId="4386"/>
    <cellStyle name="Normal 32 8" xfId="4387"/>
    <cellStyle name="Normal 32 9" xfId="4388"/>
    <cellStyle name="Normal 32_FIN_ASSETS(LEGAL,G1000GR,1212,A" xfId="4389"/>
    <cellStyle name="Normal 33" xfId="4390"/>
    <cellStyle name="Normal 33 10" xfId="4391"/>
    <cellStyle name="Normal 33 11" xfId="4392"/>
    <cellStyle name="Normal 33 12" xfId="4393"/>
    <cellStyle name="Normal 33 13" xfId="4394"/>
    <cellStyle name="Normal 33 14" xfId="4395"/>
    <cellStyle name="Normal 33 15" xfId="4396"/>
    <cellStyle name="Normal 33 2" xfId="4397"/>
    <cellStyle name="Normal 33 3" xfId="4398"/>
    <cellStyle name="Normal 33 4" xfId="4399"/>
    <cellStyle name="Normal 33 5" xfId="4400"/>
    <cellStyle name="Normal 33 6" xfId="4401"/>
    <cellStyle name="Normal 33 7" xfId="4402"/>
    <cellStyle name="Normal 33 8" xfId="4403"/>
    <cellStyle name="Normal 33 9" xfId="4404"/>
    <cellStyle name="Normal 33_FIN_ASSETS(LEGAL,G1000GR,1212,A" xfId="4405"/>
    <cellStyle name="Normal 34" xfId="4406"/>
    <cellStyle name="Normal 34 10" xfId="4407"/>
    <cellStyle name="Normal 34 11" xfId="4408"/>
    <cellStyle name="Normal 34 12" xfId="4409"/>
    <cellStyle name="Normal 34 13" xfId="4410"/>
    <cellStyle name="Normal 34 14" xfId="4411"/>
    <cellStyle name="Normal 34 15" xfId="4412"/>
    <cellStyle name="Normal 34 2" xfId="4413"/>
    <cellStyle name="Normal 34 3" xfId="4414"/>
    <cellStyle name="Normal 34 4" xfId="4415"/>
    <cellStyle name="Normal 34 5" xfId="4416"/>
    <cellStyle name="Normal 34 6" xfId="4417"/>
    <cellStyle name="Normal 34 7" xfId="4418"/>
    <cellStyle name="Normal 34 8" xfId="4419"/>
    <cellStyle name="Normal 34 9" xfId="4420"/>
    <cellStyle name="Normal 34_FIN_ASSETS(LEGAL,G1000GR,1212,A" xfId="4421"/>
    <cellStyle name="Normal 35" xfId="4422"/>
    <cellStyle name="Normal 36" xfId="4423"/>
    <cellStyle name="Normal 37" xfId="4424"/>
    <cellStyle name="Normal 38" xfId="4425"/>
    <cellStyle name="Normal 39" xfId="4426"/>
    <cellStyle name="Normal 4" xfId="23"/>
    <cellStyle name="Normal 4 10" xfId="4427"/>
    <cellStyle name="Normal 4 11" xfId="4428"/>
    <cellStyle name="Normal 4 12" xfId="4429"/>
    <cellStyle name="Normal 4 13" xfId="4430"/>
    <cellStyle name="Normal 4 14" xfId="4431"/>
    <cellStyle name="Normal 4 15" xfId="4432"/>
    <cellStyle name="Normal 4 16" xfId="4433"/>
    <cellStyle name="Normal 4 17" xfId="4434"/>
    <cellStyle name="Normal 4 18" xfId="4435"/>
    <cellStyle name="Normal 4 19" xfId="4436"/>
    <cellStyle name="Normal 4 2" xfId="27"/>
    <cellStyle name="Normal 4 2 10" xfId="4437"/>
    <cellStyle name="Normal 4 2 11" xfId="4438"/>
    <cellStyle name="Normal 4 2 12" xfId="4439"/>
    <cellStyle name="Normal 4 2 2" xfId="4440"/>
    <cellStyle name="Normal 4 2 2 10" xfId="4441"/>
    <cellStyle name="Normal 4 2 2 11" xfId="4442"/>
    <cellStyle name="Normal 4 2 2 12" xfId="4443"/>
    <cellStyle name="Normal 4 2 2 13" xfId="4444"/>
    <cellStyle name="Normal 4 2 2 14" xfId="4445"/>
    <cellStyle name="Normal 4 2 2 15" xfId="4446"/>
    <cellStyle name="Normal 4 2 2 15 2" xfId="4447"/>
    <cellStyle name="Normal 4 2 2 16" xfId="4448"/>
    <cellStyle name="Normal 4 2 2 16 2" xfId="4449"/>
    <cellStyle name="Normal 4 2 2 17" xfId="4450"/>
    <cellStyle name="Normal 4 2 2 17 2" xfId="9228"/>
    <cellStyle name="Normal 4 2 2 17 3" xfId="9229"/>
    <cellStyle name="Normal 4 2 2 17 4" xfId="9230"/>
    <cellStyle name="Normal 4 2 2 17 5" xfId="9231"/>
    <cellStyle name="Normal 4 2 2 17_Display" xfId="9232"/>
    <cellStyle name="Normal 4 2 2 18" xfId="4451"/>
    <cellStyle name="Normal 4 2 2 19" xfId="4452"/>
    <cellStyle name="Normal 4 2 2 19 2" xfId="9233"/>
    <cellStyle name="Normal 4 2 2 19 2 2" xfId="9234"/>
    <cellStyle name="Normal 4 2 2 19_Display" xfId="9235"/>
    <cellStyle name="Normal 4 2 2 2" xfId="4453"/>
    <cellStyle name="Normal 4 2 2 2 10" xfId="9236"/>
    <cellStyle name="Normal 4 2 2 2 11" xfId="9237"/>
    <cellStyle name="Normal 4 2 2 2 2" xfId="4454"/>
    <cellStyle name="Normal 4 2 2 2 2 2" xfId="4455"/>
    <cellStyle name="Normal 4 2 2 2 2 2 2" xfId="9238"/>
    <cellStyle name="Normal 4 2 2 2 2 2 2 2" xfId="9239"/>
    <cellStyle name="Normal 4 2 2 2 2 2 2 2 2" xfId="9240"/>
    <cellStyle name="Normal 4 2 2 2 2 2 2 3" xfId="9241"/>
    <cellStyle name="Normal 4 2 2 2 2 2 2 4" xfId="9242"/>
    <cellStyle name="Normal 4 2 2 2 2 2 3" xfId="9243"/>
    <cellStyle name="Normal 4 2 2 2 2 2 4" xfId="9244"/>
    <cellStyle name="Normal 4 2 2 2 2 2 4 2" xfId="9245"/>
    <cellStyle name="Normal 4 2 2 2 2 2 4 2 2" xfId="9246"/>
    <cellStyle name="Normal 4 2 2 2 2 2 5" xfId="9247"/>
    <cellStyle name="Normal 4 2 2 2 2 2 5 2" xfId="9248"/>
    <cellStyle name="Normal 4 2 2 2 2 2 5 2 2" xfId="9249"/>
    <cellStyle name="Normal 4 2 2 2 2 2 6" xfId="9250"/>
    <cellStyle name="Normal 4 2 2 2 2 2_Display" xfId="9251"/>
    <cellStyle name="Normal 4 2 2 2 2 3" xfId="4456"/>
    <cellStyle name="Normal 4 2 2 2 2 4" xfId="9252"/>
    <cellStyle name="Normal 4 2 2 2 2 5" xfId="9253"/>
    <cellStyle name="Normal 4 2 2 2 2 5 2" xfId="9254"/>
    <cellStyle name="Normal 4 2 2 2 2 5 2 2" xfId="9255"/>
    <cellStyle name="Normal 4 2 2 2 2 6" xfId="9256"/>
    <cellStyle name="Normal 4 2 2 2 2 6 2" xfId="9257"/>
    <cellStyle name="Normal 4 2 2 2 2 6 2 2" xfId="9258"/>
    <cellStyle name="Normal 4 2 2 2 2 7" xfId="9259"/>
    <cellStyle name="Normal 4 2 2 2 2_Display" xfId="9260"/>
    <cellStyle name="Normal 4 2 2 2 3" xfId="4457"/>
    <cellStyle name="Normal 4 2 2 2 4" xfId="4458"/>
    <cellStyle name="Normal 4 2 2 2 5" xfId="4459"/>
    <cellStyle name="Normal 4 2 2 2 5 2" xfId="9261"/>
    <cellStyle name="Normal 4 2 2 2 5 3" xfId="9262"/>
    <cellStyle name="Normal 4 2 2 2 5 4" xfId="9263"/>
    <cellStyle name="Normal 4 2 2 2 5 5" xfId="9264"/>
    <cellStyle name="Normal 4 2 2 2 5_Display" xfId="9265"/>
    <cellStyle name="Normal 4 2 2 2 6" xfId="9266"/>
    <cellStyle name="Normal 4 2 2 2 7" xfId="9267"/>
    <cellStyle name="Normal 4 2 2 2 7 2" xfId="9268"/>
    <cellStyle name="Normal 4 2 2 2 7 2 2" xfId="9269"/>
    <cellStyle name="Normal 4 2 2 2 8" xfId="9270"/>
    <cellStyle name="Normal 4 2 2 2 8 2" xfId="9271"/>
    <cellStyle name="Normal 4 2 2 2 8 2 2" xfId="9272"/>
    <cellStyle name="Normal 4 2 2 2 9" xfId="9273"/>
    <cellStyle name="Normal 4 2 2 2_Display" xfId="9274"/>
    <cellStyle name="Normal 4 2 2 20" xfId="9275"/>
    <cellStyle name="Normal 4 2 2 20 2" xfId="9276"/>
    <cellStyle name="Normal 4 2 2 20 2 2" xfId="9277"/>
    <cellStyle name="Normal 4 2 2 21" xfId="9278"/>
    <cellStyle name="Normal 4 2 2 22" xfId="9279"/>
    <cellStyle name="Normal 4 2 2 23" xfId="9280"/>
    <cellStyle name="Normal 4 2 2 3" xfId="4460"/>
    <cellStyle name="Normal 4 2 2 4" xfId="4461"/>
    <cellStyle name="Normal 4 2 2 5" xfId="4462"/>
    <cellStyle name="Normal 4 2 2 6" xfId="4463"/>
    <cellStyle name="Normal 4 2 2 7" xfId="4464"/>
    <cellStyle name="Normal 4 2 2 8" xfId="4465"/>
    <cellStyle name="Normal 4 2 2 9" xfId="4466"/>
    <cellStyle name="Normal 4 2 2_Ark1" xfId="9281"/>
    <cellStyle name="Normal 4 2 3" xfId="4467"/>
    <cellStyle name="Normal 4 2 3 10" xfId="4468"/>
    <cellStyle name="Normal 4 2 3 10 2" xfId="9282"/>
    <cellStyle name="Normal 4 2 3 10 3" xfId="9283"/>
    <cellStyle name="Normal 4 2 3 10 4" xfId="9284"/>
    <cellStyle name="Normal 4 2 3 10 5" xfId="9285"/>
    <cellStyle name="Normal 4 2 3 10_Display" xfId="9286"/>
    <cellStyle name="Normal 4 2 3 11" xfId="4469"/>
    <cellStyle name="Normal 4 2 3 12" xfId="4470"/>
    <cellStyle name="Normal 4 2 3 12 2" xfId="9287"/>
    <cellStyle name="Normal 4 2 3 12 2 2" xfId="9288"/>
    <cellStyle name="Normal 4 2 3 12_Display" xfId="9289"/>
    <cellStyle name="Normal 4 2 3 13" xfId="9290"/>
    <cellStyle name="Normal 4 2 3 13 2" xfId="9291"/>
    <cellStyle name="Normal 4 2 3 13 2 2" xfId="9292"/>
    <cellStyle name="Normal 4 2 3 14" xfId="9293"/>
    <cellStyle name="Normal 4 2 3 15" xfId="9294"/>
    <cellStyle name="Normal 4 2 3 16" xfId="9295"/>
    <cellStyle name="Normal 4 2 3 2" xfId="4471"/>
    <cellStyle name="Normal 4 2 3 2 10" xfId="9296"/>
    <cellStyle name="Normal 4 2 3 2 11" xfId="9297"/>
    <cellStyle name="Normal 4 2 3 2 2" xfId="4472"/>
    <cellStyle name="Normal 4 2 3 2 2 2" xfId="4473"/>
    <cellStyle name="Normal 4 2 3 2 2 2 2" xfId="9298"/>
    <cellStyle name="Normal 4 2 3 2 2 2 2 2" xfId="9299"/>
    <cellStyle name="Normal 4 2 3 2 2 2 2 2 2" xfId="9300"/>
    <cellStyle name="Normal 4 2 3 2 2 2 2 3" xfId="9301"/>
    <cellStyle name="Normal 4 2 3 2 2 2 2 4" xfId="9302"/>
    <cellStyle name="Normal 4 2 3 2 2 2 3" xfId="9303"/>
    <cellStyle name="Normal 4 2 3 2 2 2 4" xfId="9304"/>
    <cellStyle name="Normal 4 2 3 2 2 2 4 2" xfId="9305"/>
    <cellStyle name="Normal 4 2 3 2 2 2 4 2 2" xfId="9306"/>
    <cellStyle name="Normal 4 2 3 2 2 2 5" xfId="9307"/>
    <cellStyle name="Normal 4 2 3 2 2 2 5 2" xfId="9308"/>
    <cellStyle name="Normal 4 2 3 2 2 2 5 2 2" xfId="9309"/>
    <cellStyle name="Normal 4 2 3 2 2 2 6" xfId="9310"/>
    <cellStyle name="Normal 4 2 3 2 2 2_Display" xfId="9311"/>
    <cellStyle name="Normal 4 2 3 2 2 3" xfId="4474"/>
    <cellStyle name="Normal 4 2 3 2 2 4" xfId="9312"/>
    <cellStyle name="Normal 4 2 3 2 2 5" xfId="9313"/>
    <cellStyle name="Normal 4 2 3 2 2 5 2" xfId="9314"/>
    <cellStyle name="Normal 4 2 3 2 2 5 2 2" xfId="9315"/>
    <cellStyle name="Normal 4 2 3 2 2 6" xfId="9316"/>
    <cellStyle name="Normal 4 2 3 2 2 6 2" xfId="9317"/>
    <cellStyle name="Normal 4 2 3 2 2 6 2 2" xfId="9318"/>
    <cellStyle name="Normal 4 2 3 2 2 7" xfId="9319"/>
    <cellStyle name="Normal 4 2 3 2 2_Display" xfId="9320"/>
    <cellStyle name="Normal 4 2 3 2 3" xfId="4475"/>
    <cellStyle name="Normal 4 2 3 2 4" xfId="4476"/>
    <cellStyle name="Normal 4 2 3 2 5" xfId="4477"/>
    <cellStyle name="Normal 4 2 3 2 5 2" xfId="9321"/>
    <cellStyle name="Normal 4 2 3 2 5 3" xfId="9322"/>
    <cellStyle name="Normal 4 2 3 2 5 4" xfId="9323"/>
    <cellStyle name="Normal 4 2 3 2 5 5" xfId="9324"/>
    <cellStyle name="Normal 4 2 3 2 5_Display" xfId="9325"/>
    <cellStyle name="Normal 4 2 3 2 6" xfId="9326"/>
    <cellStyle name="Normal 4 2 3 2 7" xfId="9327"/>
    <cellStyle name="Normal 4 2 3 2 7 2" xfId="9328"/>
    <cellStyle name="Normal 4 2 3 2 7 2 2" xfId="9329"/>
    <cellStyle name="Normal 4 2 3 2 8" xfId="9330"/>
    <cellStyle name="Normal 4 2 3 2 8 2" xfId="9331"/>
    <cellStyle name="Normal 4 2 3 2 8 2 2" xfId="9332"/>
    <cellStyle name="Normal 4 2 3 2 9" xfId="9333"/>
    <cellStyle name="Normal 4 2 3 2_Display" xfId="9334"/>
    <cellStyle name="Normal 4 2 3 3" xfId="4478"/>
    <cellStyle name="Normal 4 2 3 4" xfId="4479"/>
    <cellStyle name="Normal 4 2 3 5" xfId="4480"/>
    <cellStyle name="Normal 4 2 3 6" xfId="4481"/>
    <cellStyle name="Normal 4 2 3 7" xfId="4482"/>
    <cellStyle name="Normal 4 2 3 8" xfId="4483"/>
    <cellStyle name="Normal 4 2 3 8 2" xfId="4484"/>
    <cellStyle name="Normal 4 2 3 9" xfId="4485"/>
    <cellStyle name="Normal 4 2 3 9 2" xfId="4486"/>
    <cellStyle name="Normal 4 2 3_Ark1" xfId="9335"/>
    <cellStyle name="Normal 4 2 4" xfId="4487"/>
    <cellStyle name="Normal 4 2 5" xfId="4488"/>
    <cellStyle name="Normal 4 2 6" xfId="4489"/>
    <cellStyle name="Normal 4 2 7" xfId="4490"/>
    <cellStyle name="Normal 4 2 8" xfId="4491"/>
    <cellStyle name="Normal 4 2 9" xfId="4492"/>
    <cellStyle name="Normal 4 2_Ark1" xfId="7757"/>
    <cellStyle name="Normal 4 20" xfId="4493"/>
    <cellStyle name="Normal 4 21" xfId="4494"/>
    <cellStyle name="Normal 4 22" xfId="4495"/>
    <cellStyle name="Normal 4 23" xfId="4496"/>
    <cellStyle name="Normal 4 24" xfId="4497"/>
    <cellStyle name="Normal 4 25" xfId="4498"/>
    <cellStyle name="Normal 4 26" xfId="4499"/>
    <cellStyle name="Normal 4 27" xfId="4500"/>
    <cellStyle name="Normal 4 28" xfId="4501"/>
    <cellStyle name="Normal 4 28 2" xfId="4502"/>
    <cellStyle name="Normal 4 29" xfId="4503"/>
    <cellStyle name="Normal 4 3" xfId="4504"/>
    <cellStyle name="Normal 4 3 10" xfId="4505"/>
    <cellStyle name="Normal 4 3 10 2" xfId="4506"/>
    <cellStyle name="Normal 4 3 11" xfId="4507"/>
    <cellStyle name="Normal 4 3 11 2" xfId="4508"/>
    <cellStyle name="Normal 4 3 12" xfId="4509"/>
    <cellStyle name="Normal 4 3 12 2" xfId="9336"/>
    <cellStyle name="Normal 4 3 12 3" xfId="9337"/>
    <cellStyle name="Normal 4 3 12 4" xfId="9338"/>
    <cellStyle name="Normal 4 3 12 5" xfId="9339"/>
    <cellStyle name="Normal 4 3 12_Display" xfId="9340"/>
    <cellStyle name="Normal 4 3 13" xfId="4510"/>
    <cellStyle name="Normal 4 3 14" xfId="4511"/>
    <cellStyle name="Normal 4 3 14 2" xfId="9341"/>
    <cellStyle name="Normal 4 3 14 2 2" xfId="9342"/>
    <cellStyle name="Normal 4 3 14_Display" xfId="9343"/>
    <cellStyle name="Normal 4 3 15" xfId="9344"/>
    <cellStyle name="Normal 4 3 15 2" xfId="9345"/>
    <cellStyle name="Normal 4 3 15 2 2" xfId="9346"/>
    <cellStyle name="Normal 4 3 16" xfId="9347"/>
    <cellStyle name="Normal 4 3 17" xfId="9348"/>
    <cellStyle name="Normal 4 3 18" xfId="9349"/>
    <cellStyle name="Normal 4 3 2" xfId="4512"/>
    <cellStyle name="Normal 4 3 2 10" xfId="9350"/>
    <cellStyle name="Normal 4 3 2 11" xfId="9351"/>
    <cellStyle name="Normal 4 3 2 2" xfId="4513"/>
    <cellStyle name="Normal 4 3 2 2 2" xfId="4514"/>
    <cellStyle name="Normal 4 3 2 2 2 2" xfId="9352"/>
    <cellStyle name="Normal 4 3 2 2 2 2 2" xfId="9353"/>
    <cellStyle name="Normal 4 3 2 2 2 2 2 2" xfId="9354"/>
    <cellStyle name="Normal 4 3 2 2 2 2 3" xfId="9355"/>
    <cellStyle name="Normal 4 3 2 2 2 2 4" xfId="9356"/>
    <cellStyle name="Normal 4 3 2 2 2 3" xfId="9357"/>
    <cellStyle name="Normal 4 3 2 2 2 4" xfId="9358"/>
    <cellStyle name="Normal 4 3 2 2 2 4 2" xfId="9359"/>
    <cellStyle name="Normal 4 3 2 2 2 4 2 2" xfId="9360"/>
    <cellStyle name="Normal 4 3 2 2 2 5" xfId="9361"/>
    <cellStyle name="Normal 4 3 2 2 2 5 2" xfId="9362"/>
    <cellStyle name="Normal 4 3 2 2 2 5 2 2" xfId="9363"/>
    <cellStyle name="Normal 4 3 2 2 2 6" xfId="9364"/>
    <cellStyle name="Normal 4 3 2 2 2_Display" xfId="9365"/>
    <cellStyle name="Normal 4 3 2 2 3" xfId="4515"/>
    <cellStyle name="Normal 4 3 2 2 4" xfId="9366"/>
    <cellStyle name="Normal 4 3 2 2 5" xfId="9367"/>
    <cellStyle name="Normal 4 3 2 2 5 2" xfId="9368"/>
    <cellStyle name="Normal 4 3 2 2 5 2 2" xfId="9369"/>
    <cellStyle name="Normal 4 3 2 2 6" xfId="9370"/>
    <cellStyle name="Normal 4 3 2 2 6 2" xfId="9371"/>
    <cellStyle name="Normal 4 3 2 2 6 2 2" xfId="9372"/>
    <cellStyle name="Normal 4 3 2 2 7" xfId="9373"/>
    <cellStyle name="Normal 4 3 2 2_Display" xfId="9374"/>
    <cellStyle name="Normal 4 3 2 3" xfId="4516"/>
    <cellStyle name="Normal 4 3 2 4" xfId="4517"/>
    <cellStyle name="Normal 4 3 2 5" xfId="4518"/>
    <cellStyle name="Normal 4 3 2 5 2" xfId="9375"/>
    <cellStyle name="Normal 4 3 2 5 3" xfId="9376"/>
    <cellStyle name="Normal 4 3 2 5 4" xfId="9377"/>
    <cellStyle name="Normal 4 3 2 5 5" xfId="9378"/>
    <cellStyle name="Normal 4 3 2 5_Display" xfId="9379"/>
    <cellStyle name="Normal 4 3 2 6" xfId="9380"/>
    <cellStyle name="Normal 4 3 2 7" xfId="9381"/>
    <cellStyle name="Normal 4 3 2 7 2" xfId="9382"/>
    <cellStyle name="Normal 4 3 2 7 2 2" xfId="9383"/>
    <cellStyle name="Normal 4 3 2 8" xfId="9384"/>
    <cellStyle name="Normal 4 3 2 8 2" xfId="9385"/>
    <cellStyle name="Normal 4 3 2 8 2 2" xfId="9386"/>
    <cellStyle name="Normal 4 3 2 9" xfId="9387"/>
    <cellStyle name="Normal 4 3 2_Display" xfId="9388"/>
    <cellStyle name="Normal 4 3 3" xfId="4519"/>
    <cellStyle name="Normal 4 3 4" xfId="4520"/>
    <cellStyle name="Normal 4 3 5" xfId="4521"/>
    <cellStyle name="Normal 4 3 6" xfId="4522"/>
    <cellStyle name="Normal 4 3 7" xfId="4523"/>
    <cellStyle name="Normal 4 3 8" xfId="4524"/>
    <cellStyle name="Normal 4 3 9" xfId="4525"/>
    <cellStyle name="Normal 4 3_Ark1" xfId="9389"/>
    <cellStyle name="Normal 4 30" xfId="4526"/>
    <cellStyle name="Normal 4 31" xfId="4527"/>
    <cellStyle name="Normal 4 32" xfId="4528"/>
    <cellStyle name="Normal 4 32 2" xfId="4529"/>
    <cellStyle name="Normal 4 32_Display" xfId="4530"/>
    <cellStyle name="Normal 4 4" xfId="4531"/>
    <cellStyle name="Normal 4 4 10" xfId="4532"/>
    <cellStyle name="Normal 4 4 10 2" xfId="4533"/>
    <cellStyle name="Normal 4 4 11" xfId="4534"/>
    <cellStyle name="Normal 4 4 11 2" xfId="9390"/>
    <cellStyle name="Normal 4 4 11 3" xfId="9391"/>
    <cellStyle name="Normal 4 4 11 4" xfId="9392"/>
    <cellStyle name="Normal 4 4 11 5" xfId="9393"/>
    <cellStyle name="Normal 4 4 11_Display" xfId="9394"/>
    <cellStyle name="Normal 4 4 12" xfId="4535"/>
    <cellStyle name="Normal 4 4 13" xfId="4536"/>
    <cellStyle name="Normal 4 4 13 2" xfId="9395"/>
    <cellStyle name="Normal 4 4 13 2 2" xfId="9396"/>
    <cellStyle name="Normal 4 4 13_Display" xfId="9397"/>
    <cellStyle name="Normal 4 4 14" xfId="9398"/>
    <cellStyle name="Normal 4 4 14 2" xfId="9399"/>
    <cellStyle name="Normal 4 4 14 2 2" xfId="9400"/>
    <cellStyle name="Normal 4 4 15" xfId="9401"/>
    <cellStyle name="Normal 4 4 16" xfId="9402"/>
    <cellStyle name="Normal 4 4 17" xfId="9403"/>
    <cellStyle name="Normal 4 4 2" xfId="4537"/>
    <cellStyle name="Normal 4 4 2 10" xfId="9404"/>
    <cellStyle name="Normal 4 4 2 11" xfId="9405"/>
    <cellStyle name="Normal 4 4 2 2" xfId="4538"/>
    <cellStyle name="Normal 4 4 2 2 2" xfId="4539"/>
    <cellStyle name="Normal 4 4 2 2 2 2" xfId="9406"/>
    <cellStyle name="Normal 4 4 2 2 2 2 2" xfId="9407"/>
    <cellStyle name="Normal 4 4 2 2 2 2 2 2" xfId="9408"/>
    <cellStyle name="Normal 4 4 2 2 2 2 3" xfId="9409"/>
    <cellStyle name="Normal 4 4 2 2 2 2 4" xfId="9410"/>
    <cellStyle name="Normal 4 4 2 2 2 3" xfId="9411"/>
    <cellStyle name="Normal 4 4 2 2 2 4" xfId="9412"/>
    <cellStyle name="Normal 4 4 2 2 2 4 2" xfId="9413"/>
    <cellStyle name="Normal 4 4 2 2 2 4 2 2" xfId="9414"/>
    <cellStyle name="Normal 4 4 2 2 2 5" xfId="9415"/>
    <cellStyle name="Normal 4 4 2 2 2 5 2" xfId="9416"/>
    <cellStyle name="Normal 4 4 2 2 2 5 2 2" xfId="9417"/>
    <cellStyle name="Normal 4 4 2 2 2 6" xfId="9418"/>
    <cellStyle name="Normal 4 4 2 2 2_Display" xfId="9419"/>
    <cellStyle name="Normal 4 4 2 2 3" xfId="4540"/>
    <cellStyle name="Normal 4 4 2 2 4" xfId="9420"/>
    <cellStyle name="Normal 4 4 2 2 5" xfId="9421"/>
    <cellStyle name="Normal 4 4 2 2 5 2" xfId="9422"/>
    <cellStyle name="Normal 4 4 2 2 5 2 2" xfId="9423"/>
    <cellStyle name="Normal 4 4 2 2 6" xfId="9424"/>
    <cellStyle name="Normal 4 4 2 2 6 2" xfId="9425"/>
    <cellStyle name="Normal 4 4 2 2 6 2 2" xfId="9426"/>
    <cellStyle name="Normal 4 4 2 2 7" xfId="9427"/>
    <cellStyle name="Normal 4 4 2 2_Display" xfId="9428"/>
    <cellStyle name="Normal 4 4 2 3" xfId="4541"/>
    <cellStyle name="Normal 4 4 2 4" xfId="4542"/>
    <cellStyle name="Normal 4 4 2 5" xfId="4543"/>
    <cellStyle name="Normal 4 4 2 5 2" xfId="9429"/>
    <cellStyle name="Normal 4 4 2 5 3" xfId="9430"/>
    <cellStyle name="Normal 4 4 2 5 4" xfId="9431"/>
    <cellStyle name="Normal 4 4 2 5 5" xfId="9432"/>
    <cellStyle name="Normal 4 4 2 5_Display" xfId="9433"/>
    <cellStyle name="Normal 4 4 2 6" xfId="9434"/>
    <cellStyle name="Normal 4 4 2 7" xfId="9435"/>
    <cellStyle name="Normal 4 4 2 7 2" xfId="9436"/>
    <cellStyle name="Normal 4 4 2 7 2 2" xfId="9437"/>
    <cellStyle name="Normal 4 4 2 8" xfId="9438"/>
    <cellStyle name="Normal 4 4 2 8 2" xfId="9439"/>
    <cellStyle name="Normal 4 4 2 8 2 2" xfId="9440"/>
    <cellStyle name="Normal 4 4 2 9" xfId="9441"/>
    <cellStyle name="Normal 4 4 2_Display" xfId="9442"/>
    <cellStyle name="Normal 4 4 3" xfId="4544"/>
    <cellStyle name="Normal 4 4 4" xfId="4545"/>
    <cellStyle name="Normal 4 4 5" xfId="4546"/>
    <cellStyle name="Normal 4 4 6" xfId="4547"/>
    <cellStyle name="Normal 4 4 7" xfId="4548"/>
    <cellStyle name="Normal 4 4 8" xfId="4549"/>
    <cellStyle name="Normal 4 4 9" xfId="4550"/>
    <cellStyle name="Normal 4 4 9 2" xfId="4551"/>
    <cellStyle name="Normal 4 4_Ark1" xfId="9443"/>
    <cellStyle name="Normal 4 5" xfId="4552"/>
    <cellStyle name="Normal 4 6" xfId="4553"/>
    <cellStyle name="Normal 4 7" xfId="4554"/>
    <cellStyle name="Normal 4 8" xfId="4555"/>
    <cellStyle name="Normal 4 9" xfId="4556"/>
    <cellStyle name="Normal 4_Ark1" xfId="7756"/>
    <cellStyle name="Normal 40" xfId="4557"/>
    <cellStyle name="Normal 40 2" xfId="4558"/>
    <cellStyle name="Normal 41" xfId="4559"/>
    <cellStyle name="Normal 42" xfId="4560"/>
    <cellStyle name="Normal 43" xfId="4561"/>
    <cellStyle name="Normal 43 10" xfId="4562"/>
    <cellStyle name="Normal 43 11" xfId="4563"/>
    <cellStyle name="Normal 43 12" xfId="4564"/>
    <cellStyle name="Normal 43 13" xfId="4565"/>
    <cellStyle name="Normal 43 14" xfId="4566"/>
    <cellStyle name="Normal 43 15" xfId="4567"/>
    <cellStyle name="Normal 43 16" xfId="4568"/>
    <cellStyle name="Normal 43 17" xfId="4569"/>
    <cellStyle name="Normal 43 18" xfId="4570"/>
    <cellStyle name="Normal 43 2" xfId="4571"/>
    <cellStyle name="Normal 43 3" xfId="4572"/>
    <cellStyle name="Normal 43 4" xfId="4573"/>
    <cellStyle name="Normal 43 5" xfId="4574"/>
    <cellStyle name="Normal 43 6" xfId="4575"/>
    <cellStyle name="Normal 43 7" xfId="4576"/>
    <cellStyle name="Normal 43 8" xfId="4577"/>
    <cellStyle name="Normal 43 9" xfId="4578"/>
    <cellStyle name="Normal 43_FIN_ASSETS(LEGAL,G1000GR,1212,A" xfId="4579"/>
    <cellStyle name="Normal 44" xfId="4580"/>
    <cellStyle name="Normal 44 10" xfId="4581"/>
    <cellStyle name="Normal 44 11" xfId="4582"/>
    <cellStyle name="Normal 44 12" xfId="4583"/>
    <cellStyle name="Normal 44 13" xfId="4584"/>
    <cellStyle name="Normal 44 14" xfId="4585"/>
    <cellStyle name="Normal 44 15" xfId="4586"/>
    <cellStyle name="Normal 44 16" xfId="4587"/>
    <cellStyle name="Normal 44 17" xfId="4588"/>
    <cellStyle name="Normal 44 18" xfId="4589"/>
    <cellStyle name="Normal 44 2" xfId="4590"/>
    <cellStyle name="Normal 44 3" xfId="4591"/>
    <cellStyle name="Normal 44 4" xfId="4592"/>
    <cellStyle name="Normal 44 5" xfId="4593"/>
    <cellStyle name="Normal 44 6" xfId="4594"/>
    <cellStyle name="Normal 44 7" xfId="4595"/>
    <cellStyle name="Normal 44 8" xfId="4596"/>
    <cellStyle name="Normal 44 9" xfId="4597"/>
    <cellStyle name="Normal 44_FIN_ASSETS(LEGAL,G1000GR,1212,A" xfId="4598"/>
    <cellStyle name="Normal 45" xfId="4599"/>
    <cellStyle name="Normal 45 10" xfId="4600"/>
    <cellStyle name="Normal 45 11" xfId="4601"/>
    <cellStyle name="Normal 45 12" xfId="4602"/>
    <cellStyle name="Normal 45 13" xfId="4603"/>
    <cellStyle name="Normal 45 14" xfId="4604"/>
    <cellStyle name="Normal 45 15" xfId="4605"/>
    <cellStyle name="Normal 45 16" xfId="4606"/>
    <cellStyle name="Normal 45 17" xfId="4607"/>
    <cellStyle name="Normal 45 18" xfId="4608"/>
    <cellStyle name="Normal 45 2" xfId="4609"/>
    <cellStyle name="Normal 45 3" xfId="4610"/>
    <cellStyle name="Normal 45 4" xfId="4611"/>
    <cellStyle name="Normal 45 5" xfId="4612"/>
    <cellStyle name="Normal 45 6" xfId="4613"/>
    <cellStyle name="Normal 45 7" xfId="4614"/>
    <cellStyle name="Normal 45 8" xfId="4615"/>
    <cellStyle name="Normal 45 9" xfId="4616"/>
    <cellStyle name="Normal 45_FIN_ASSETS(LEGAL,G1000GR,1212,A" xfId="4617"/>
    <cellStyle name="Normal 46" xfId="4618"/>
    <cellStyle name="Normal 47" xfId="4619"/>
    <cellStyle name="Normal 47 10" xfId="4620"/>
    <cellStyle name="Normal 47 11" xfId="4621"/>
    <cellStyle name="Normal 47 12" xfId="4622"/>
    <cellStyle name="Normal 47 13" xfId="4623"/>
    <cellStyle name="Normal 47 14" xfId="4624"/>
    <cellStyle name="Normal 47 15" xfId="4625"/>
    <cellStyle name="Normal 47 16" xfId="4626"/>
    <cellStyle name="Normal 47 17" xfId="4627"/>
    <cellStyle name="Normal 47 18" xfId="4628"/>
    <cellStyle name="Normal 47 2" xfId="4629"/>
    <cellStyle name="Normal 47 3" xfId="4630"/>
    <cellStyle name="Normal 47 4" xfId="4631"/>
    <cellStyle name="Normal 47 5" xfId="4632"/>
    <cellStyle name="Normal 47 6" xfId="4633"/>
    <cellStyle name="Normal 47 7" xfId="4634"/>
    <cellStyle name="Normal 47 8" xfId="4635"/>
    <cellStyle name="Normal 47 9" xfId="4636"/>
    <cellStyle name="Normal 47_FIN_ASSETS(LEGAL,G1000GR,1212,A" xfId="4637"/>
    <cellStyle name="Normal 48" xfId="4638"/>
    <cellStyle name="Normal 48 10" xfId="4639"/>
    <cellStyle name="Normal 48 11" xfId="4640"/>
    <cellStyle name="Normal 48 12" xfId="4641"/>
    <cellStyle name="Normal 48 13" xfId="4642"/>
    <cellStyle name="Normal 48 14" xfId="4643"/>
    <cellStyle name="Normal 48 15" xfId="4644"/>
    <cellStyle name="Normal 48 16" xfId="4645"/>
    <cellStyle name="Normal 48 17" xfId="4646"/>
    <cellStyle name="Normal 48 18" xfId="4647"/>
    <cellStyle name="Normal 48 2" xfId="4648"/>
    <cellStyle name="Normal 48 3" xfId="4649"/>
    <cellStyle name="Normal 48 4" xfId="4650"/>
    <cellStyle name="Normal 48 5" xfId="4651"/>
    <cellStyle name="Normal 48 6" xfId="4652"/>
    <cellStyle name="Normal 48 7" xfId="4653"/>
    <cellStyle name="Normal 48 8" xfId="4654"/>
    <cellStyle name="Normal 48 9" xfId="4655"/>
    <cellStyle name="Normal 48_FIN_ASSETS(LEGAL,G1000GR,1212,A" xfId="4656"/>
    <cellStyle name="Normal 49" xfId="4657"/>
    <cellStyle name="Normal 49 10" xfId="4658"/>
    <cellStyle name="Normal 49 11" xfId="4659"/>
    <cellStyle name="Normal 49 12" xfId="4660"/>
    <cellStyle name="Normal 49 13" xfId="4661"/>
    <cellStyle name="Normal 49 14" xfId="4662"/>
    <cellStyle name="Normal 49 15" xfId="4663"/>
    <cellStyle name="Normal 49 16" xfId="4664"/>
    <cellStyle name="Normal 49 17" xfId="4665"/>
    <cellStyle name="Normal 49 18" xfId="4666"/>
    <cellStyle name="Normal 49 2" xfId="4667"/>
    <cellStyle name="Normal 49 3" xfId="4668"/>
    <cellStyle name="Normal 49 4" xfId="4669"/>
    <cellStyle name="Normal 49 5" xfId="4670"/>
    <cellStyle name="Normal 49 6" xfId="4671"/>
    <cellStyle name="Normal 49 7" xfId="4672"/>
    <cellStyle name="Normal 49 8" xfId="4673"/>
    <cellStyle name="Normal 49 9" xfId="4674"/>
    <cellStyle name="Normal 49_FIN_ASSETS(LEGAL,G1000GR,1212,A" xfId="4675"/>
    <cellStyle name="Normal 5" xfId="24"/>
    <cellStyle name="Normal 5 10" xfId="4676"/>
    <cellStyle name="Normal 5 11" xfId="4677"/>
    <cellStyle name="Normal 5 12" xfId="4678"/>
    <cellStyle name="Normal 5 13" xfId="4679"/>
    <cellStyle name="Normal 5 14" xfId="4680"/>
    <cellStyle name="Normal 5 15" xfId="4681"/>
    <cellStyle name="Normal 5 16" xfId="4682"/>
    <cellStyle name="Normal 5 17" xfId="4683"/>
    <cellStyle name="Normal 5 18" xfId="4684"/>
    <cellStyle name="Normal 5 19" xfId="4685"/>
    <cellStyle name="Normal 5 2" xfId="28"/>
    <cellStyle name="Normal 5 2 10" xfId="4686"/>
    <cellStyle name="Normal 5 2 11" xfId="4687"/>
    <cellStyle name="Normal 5 2 12" xfId="4688"/>
    <cellStyle name="Normal 5 2 13" xfId="4689"/>
    <cellStyle name="Normal 5 2 14" xfId="4690"/>
    <cellStyle name="Normal 5 2 2" xfId="4691"/>
    <cellStyle name="Normal 5 2 2 2" xfId="4692"/>
    <cellStyle name="Normal 5 2 2 3" xfId="4693"/>
    <cellStyle name="Normal 5 2 2 4" xfId="4694"/>
    <cellStyle name="Normal 5 2 2 5" xfId="4695"/>
    <cellStyle name="Normal 5 2 2 6" xfId="4696"/>
    <cellStyle name="Normal 5 2 2 7" xfId="4697"/>
    <cellStyle name="Normal 5 2 2 8" xfId="4698"/>
    <cellStyle name="Normal 5 2 2 9" xfId="4699"/>
    <cellStyle name="Normal 5 2 2_FIN_ASSETS(LEGAL,G1000GR,1212,A" xfId="4700"/>
    <cellStyle name="Normal 5 2 3" xfId="4701"/>
    <cellStyle name="Normal 5 2 3 2" xfId="4702"/>
    <cellStyle name="Normal 5 2 3_FIN_ASSETS(LEGAL,G1000GR,1212,A" xfId="4703"/>
    <cellStyle name="Normal 5 2 4" xfId="4704"/>
    <cellStyle name="Normal 5 2 5" xfId="4705"/>
    <cellStyle name="Normal 5 2 6" xfId="4706"/>
    <cellStyle name="Normal 5 2 7" xfId="4707"/>
    <cellStyle name="Normal 5 2 8" xfId="4708"/>
    <cellStyle name="Normal 5 2 9" xfId="4709"/>
    <cellStyle name="Normal 5 2_Ark1" xfId="7759"/>
    <cellStyle name="Normal 5 20" xfId="4710"/>
    <cellStyle name="Normal 5 21" xfId="4711"/>
    <cellStyle name="Normal 5 22" xfId="4712"/>
    <cellStyle name="Normal 5 23" xfId="4713"/>
    <cellStyle name="Normal 5 24" xfId="4714"/>
    <cellStyle name="Normal 5 25" xfId="4715"/>
    <cellStyle name="Normal 5 26" xfId="4716"/>
    <cellStyle name="Normal 5 27" xfId="4717"/>
    <cellStyle name="Normal 5 28" xfId="4718"/>
    <cellStyle name="Normal 5 28 2" xfId="4719"/>
    <cellStyle name="Normal 5 29" xfId="4720"/>
    <cellStyle name="Normal 5 3" xfId="4721"/>
    <cellStyle name="Normal 5 3 2" xfId="4722"/>
    <cellStyle name="Normal 5 3 3" xfId="4723"/>
    <cellStyle name="Normal 5 3_FIN_ASSETS(LEGAL,G1000GR,1212,A" xfId="4724"/>
    <cellStyle name="Normal 5 30" xfId="4725"/>
    <cellStyle name="Normal 5 4" xfId="4726"/>
    <cellStyle name="Normal 5 4 2" xfId="4727"/>
    <cellStyle name="Normal 5 4_Display" xfId="9444"/>
    <cellStyle name="Normal 5 5" xfId="4728"/>
    <cellStyle name="Normal 5 6" xfId="4729"/>
    <cellStyle name="Normal 5 7" xfId="4730"/>
    <cellStyle name="Normal 5 8" xfId="4731"/>
    <cellStyle name="Normal 5 9" xfId="4732"/>
    <cellStyle name="Normal 5_Ark1" xfId="7758"/>
    <cellStyle name="Normal 50" xfId="4733"/>
    <cellStyle name="Normal 50 10" xfId="4734"/>
    <cellStyle name="Normal 50 11" xfId="4735"/>
    <cellStyle name="Normal 50 12" xfId="4736"/>
    <cellStyle name="Normal 50 13" xfId="4737"/>
    <cellStyle name="Normal 50 14" xfId="4738"/>
    <cellStyle name="Normal 50 15" xfId="4739"/>
    <cellStyle name="Normal 50 16" xfId="4740"/>
    <cellStyle name="Normal 50 17" xfId="4741"/>
    <cellStyle name="Normal 50 18" xfId="4742"/>
    <cellStyle name="Normal 50 2" xfId="4743"/>
    <cellStyle name="Normal 50 3" xfId="4744"/>
    <cellStyle name="Normal 50 4" xfId="4745"/>
    <cellStyle name="Normal 50 5" xfId="4746"/>
    <cellStyle name="Normal 50 6" xfId="4747"/>
    <cellStyle name="Normal 50 7" xfId="4748"/>
    <cellStyle name="Normal 50 8" xfId="4749"/>
    <cellStyle name="Normal 50 9" xfId="4750"/>
    <cellStyle name="Normal 50_Display" xfId="9445"/>
    <cellStyle name="Normal 51" xfId="4751"/>
    <cellStyle name="Normal 51 10" xfId="4752"/>
    <cellStyle name="Normal 51 11" xfId="4753"/>
    <cellStyle name="Normal 51 12" xfId="4754"/>
    <cellStyle name="Normal 51 13" xfId="4755"/>
    <cellStyle name="Normal 51 14" xfId="4756"/>
    <cellStyle name="Normal 51 15" xfId="4757"/>
    <cellStyle name="Normal 51 16" xfId="4758"/>
    <cellStyle name="Normal 51 17" xfId="4759"/>
    <cellStyle name="Normal 51 18" xfId="4760"/>
    <cellStyle name="Normal 51 2" xfId="4761"/>
    <cellStyle name="Normal 51 3" xfId="4762"/>
    <cellStyle name="Normal 51 4" xfId="4763"/>
    <cellStyle name="Normal 51 5" xfId="4764"/>
    <cellStyle name="Normal 51 6" xfId="4765"/>
    <cellStyle name="Normal 51 7" xfId="4766"/>
    <cellStyle name="Normal 51 8" xfId="4767"/>
    <cellStyle name="Normal 51 9" xfId="4768"/>
    <cellStyle name="Normal 51_Display" xfId="9446"/>
    <cellStyle name="Normal 52" xfId="4769"/>
    <cellStyle name="Normal 52 10" xfId="4770"/>
    <cellStyle name="Normal 52 11" xfId="4771"/>
    <cellStyle name="Normal 52 12" xfId="4772"/>
    <cellStyle name="Normal 52 13" xfId="4773"/>
    <cellStyle name="Normal 52 14" xfId="4774"/>
    <cellStyle name="Normal 52 15" xfId="4775"/>
    <cellStyle name="Normal 52 16" xfId="4776"/>
    <cellStyle name="Normal 52 17" xfId="4777"/>
    <cellStyle name="Normal 52 18" xfId="4778"/>
    <cellStyle name="Normal 52 2" xfId="4779"/>
    <cellStyle name="Normal 52 3" xfId="4780"/>
    <cellStyle name="Normal 52 4" xfId="4781"/>
    <cellStyle name="Normal 52 5" xfId="4782"/>
    <cellStyle name="Normal 52 6" xfId="4783"/>
    <cellStyle name="Normal 52 7" xfId="4784"/>
    <cellStyle name="Normal 52 8" xfId="4785"/>
    <cellStyle name="Normal 52 9" xfId="4786"/>
    <cellStyle name="Normal 52_Display" xfId="9447"/>
    <cellStyle name="Normal 53" xfId="4787"/>
    <cellStyle name="Normal 53 10" xfId="4788"/>
    <cellStyle name="Normal 53 11" xfId="4789"/>
    <cellStyle name="Normal 53 12" xfId="4790"/>
    <cellStyle name="Normal 53 13" xfId="4791"/>
    <cellStyle name="Normal 53 14" xfId="4792"/>
    <cellStyle name="Normal 53 15" xfId="4793"/>
    <cellStyle name="Normal 53 16" xfId="4794"/>
    <cellStyle name="Normal 53 17" xfId="4795"/>
    <cellStyle name="Normal 53 18" xfId="4796"/>
    <cellStyle name="Normal 53 2" xfId="4797"/>
    <cellStyle name="Normal 53 3" xfId="4798"/>
    <cellStyle name="Normal 53 4" xfId="4799"/>
    <cellStyle name="Normal 53 5" xfId="4800"/>
    <cellStyle name="Normal 53 6" xfId="4801"/>
    <cellStyle name="Normal 53 7" xfId="4802"/>
    <cellStyle name="Normal 53 8" xfId="4803"/>
    <cellStyle name="Normal 53 9" xfId="4804"/>
    <cellStyle name="Normal 53_Display" xfId="9448"/>
    <cellStyle name="Normal 54" xfId="4805"/>
    <cellStyle name="Normal 54 10" xfId="4806"/>
    <cellStyle name="Normal 54 11" xfId="4807"/>
    <cellStyle name="Normal 54 12" xfId="4808"/>
    <cellStyle name="Normal 54 13" xfId="4809"/>
    <cellStyle name="Normal 54 14" xfId="4810"/>
    <cellStyle name="Normal 54 15" xfId="4811"/>
    <cellStyle name="Normal 54 16" xfId="4812"/>
    <cellStyle name="Normal 54 17" xfId="4813"/>
    <cellStyle name="Normal 54 18" xfId="4814"/>
    <cellStyle name="Normal 54 2" xfId="4815"/>
    <cellStyle name="Normal 54 3" xfId="4816"/>
    <cellStyle name="Normal 54 4" xfId="4817"/>
    <cellStyle name="Normal 54 5" xfId="4818"/>
    <cellStyle name="Normal 54 6" xfId="4819"/>
    <cellStyle name="Normal 54 7" xfId="4820"/>
    <cellStyle name="Normal 54 8" xfId="4821"/>
    <cellStyle name="Normal 54 9" xfId="4822"/>
    <cellStyle name="Normal 54_Ark1" xfId="9449"/>
    <cellStyle name="Normal 55" xfId="4823"/>
    <cellStyle name="Normal 56" xfId="4824"/>
    <cellStyle name="Normal 56 10" xfId="4825"/>
    <cellStyle name="Normal 56 11" xfId="4826"/>
    <cellStyle name="Normal 56 12" xfId="4827"/>
    <cellStyle name="Normal 56 13" xfId="4828"/>
    <cellStyle name="Normal 56 14" xfId="4829"/>
    <cellStyle name="Normal 56 15" xfId="4830"/>
    <cellStyle name="Normal 56 16" xfId="4831"/>
    <cellStyle name="Normal 56 17" xfId="4832"/>
    <cellStyle name="Normal 56 18" xfId="4833"/>
    <cellStyle name="Normal 56 2" xfId="4834"/>
    <cellStyle name="Normal 56 3" xfId="4835"/>
    <cellStyle name="Normal 56 4" xfId="4836"/>
    <cellStyle name="Normal 56 5" xfId="4837"/>
    <cellStyle name="Normal 56 6" xfId="4838"/>
    <cellStyle name="Normal 56 7" xfId="4839"/>
    <cellStyle name="Normal 56 8" xfId="4840"/>
    <cellStyle name="Normal 56 9" xfId="4841"/>
    <cellStyle name="Normal 56_Ark1" xfId="9450"/>
    <cellStyle name="Normal 57" xfId="4842"/>
    <cellStyle name="Normal 57 10" xfId="4843"/>
    <cellStyle name="Normal 57 11" xfId="4844"/>
    <cellStyle name="Normal 57 12" xfId="4845"/>
    <cellStyle name="Normal 57 13" xfId="4846"/>
    <cellStyle name="Normal 57 14" xfId="4847"/>
    <cellStyle name="Normal 57 15" xfId="4848"/>
    <cellStyle name="Normal 57 16" xfId="4849"/>
    <cellStyle name="Normal 57 17" xfId="4850"/>
    <cellStyle name="Normal 57 18" xfId="4851"/>
    <cellStyle name="Normal 57 2" xfId="4852"/>
    <cellStyle name="Normal 57 3" xfId="4853"/>
    <cellStyle name="Normal 57 4" xfId="4854"/>
    <cellStyle name="Normal 57 5" xfId="4855"/>
    <cellStyle name="Normal 57 6" xfId="4856"/>
    <cellStyle name="Normal 57 7" xfId="4857"/>
    <cellStyle name="Normal 57 8" xfId="4858"/>
    <cellStyle name="Normal 57 9" xfId="4859"/>
    <cellStyle name="Normal 57_Ark1" xfId="9451"/>
    <cellStyle name="Normal 58" xfId="4860"/>
    <cellStyle name="Normal 58 10" xfId="4861"/>
    <cellStyle name="Normal 58 11" xfId="4862"/>
    <cellStyle name="Normal 58 12" xfId="4863"/>
    <cellStyle name="Normal 58 13" xfId="4864"/>
    <cellStyle name="Normal 58 14" xfId="4865"/>
    <cellStyle name="Normal 58 15" xfId="4866"/>
    <cellStyle name="Normal 58 16" xfId="4867"/>
    <cellStyle name="Normal 58 17" xfId="4868"/>
    <cellStyle name="Normal 58 18" xfId="4869"/>
    <cellStyle name="Normal 58 2" xfId="4870"/>
    <cellStyle name="Normal 58 3" xfId="4871"/>
    <cellStyle name="Normal 58 4" xfId="4872"/>
    <cellStyle name="Normal 58 5" xfId="4873"/>
    <cellStyle name="Normal 58 6" xfId="4874"/>
    <cellStyle name="Normal 58 7" xfId="4875"/>
    <cellStyle name="Normal 58 8" xfId="4876"/>
    <cellStyle name="Normal 58 9" xfId="4877"/>
    <cellStyle name="Normal 58_Ark1" xfId="9452"/>
    <cellStyle name="Normal 6" xfId="11"/>
    <cellStyle name="Normal 6 10" xfId="4878"/>
    <cellStyle name="Normal 6 11" xfId="4879"/>
    <cellStyle name="Normal 6 12" xfId="4880"/>
    <cellStyle name="Normal 6 13" xfId="4881"/>
    <cellStyle name="Normal 6 14" xfId="4882"/>
    <cellStyle name="Normal 6 15" xfId="4883"/>
    <cellStyle name="Normal 6 16" xfId="4884"/>
    <cellStyle name="Normal 6 17" xfId="4885"/>
    <cellStyle name="Normal 6 18" xfId="4886"/>
    <cellStyle name="Normal 6 2" xfId="114"/>
    <cellStyle name="Normal 6 2 2" xfId="4887"/>
    <cellStyle name="Normal 6 2 2 2" xfId="4888"/>
    <cellStyle name="Normal 6 2 2 3" xfId="4889"/>
    <cellStyle name="Normal 6 2 2_Ark1" xfId="9453"/>
    <cellStyle name="Normal 6 2 3" xfId="4890"/>
    <cellStyle name="Normal 6 2 4" xfId="4891"/>
    <cellStyle name="Normal 6 2_Ark1" xfId="7761"/>
    <cellStyle name="Normal 6 3" xfId="4892"/>
    <cellStyle name="Normal 6 3 10" xfId="4893"/>
    <cellStyle name="Normal 6 3 10 2" xfId="4894"/>
    <cellStyle name="Normal 6 3 11" xfId="4895"/>
    <cellStyle name="Normal 6 3 11 2" xfId="9454"/>
    <cellStyle name="Normal 6 3 11 3" xfId="9455"/>
    <cellStyle name="Normal 6 3 11 4" xfId="9456"/>
    <cellStyle name="Normal 6 3 11 5" xfId="9457"/>
    <cellStyle name="Normal 6 3 11_Display" xfId="9458"/>
    <cellStyle name="Normal 6 3 12" xfId="4896"/>
    <cellStyle name="Normal 6 3 13" xfId="4897"/>
    <cellStyle name="Normal 6 3 13 2" xfId="9459"/>
    <cellStyle name="Normal 6 3 13 2 2" xfId="9460"/>
    <cellStyle name="Normal 6 3 13_Display" xfId="9461"/>
    <cellStyle name="Normal 6 3 14" xfId="9462"/>
    <cellStyle name="Normal 6 3 14 2" xfId="9463"/>
    <cellStyle name="Normal 6 3 14 2 2" xfId="9464"/>
    <cellStyle name="Normal 6 3 15" xfId="9465"/>
    <cellStyle name="Normal 6 3 16" xfId="9466"/>
    <cellStyle name="Normal 6 3 17" xfId="9467"/>
    <cellStyle name="Normal 6 3 2" xfId="4898"/>
    <cellStyle name="Normal 6 3 3" xfId="4899"/>
    <cellStyle name="Normal 6 3 4" xfId="4900"/>
    <cellStyle name="Normal 6 3 5" xfId="4901"/>
    <cellStyle name="Normal 6 3 6" xfId="4902"/>
    <cellStyle name="Normal 6 3 7" xfId="4903"/>
    <cellStyle name="Normal 6 3 8" xfId="4904"/>
    <cellStyle name="Normal 6 3 9" xfId="4905"/>
    <cellStyle name="Normal 6 3 9 2" xfId="4906"/>
    <cellStyle name="Normal 6 3_Ark1" xfId="9468"/>
    <cellStyle name="Normal 6 4" xfId="4907"/>
    <cellStyle name="Normal 6 4 10" xfId="4908"/>
    <cellStyle name="Normal 6 4 10 2" xfId="9469"/>
    <cellStyle name="Normal 6 4 10 3" xfId="9470"/>
    <cellStyle name="Normal 6 4 10 4" xfId="9471"/>
    <cellStyle name="Normal 6 4 10 5" xfId="9472"/>
    <cellStyle name="Normal 6 4 10_Display" xfId="9473"/>
    <cellStyle name="Normal 6 4 11" xfId="4909"/>
    <cellStyle name="Normal 6 4 12" xfId="4910"/>
    <cellStyle name="Normal 6 4 12 2" xfId="9474"/>
    <cellStyle name="Normal 6 4 12 2 2" xfId="9475"/>
    <cellStyle name="Normal 6 4 12_Display" xfId="9476"/>
    <cellStyle name="Normal 6 4 13" xfId="9477"/>
    <cellStyle name="Normal 6 4 13 2" xfId="9478"/>
    <cellStyle name="Normal 6 4 13 2 2" xfId="9479"/>
    <cellStyle name="Normal 6 4 14" xfId="9480"/>
    <cellStyle name="Normal 6 4 15" xfId="9481"/>
    <cellStyle name="Normal 6 4 16" xfId="9482"/>
    <cellStyle name="Normal 6 4 2" xfId="4911"/>
    <cellStyle name="Normal 6 4 2 10" xfId="9483"/>
    <cellStyle name="Normal 6 4 2 11" xfId="9484"/>
    <cellStyle name="Normal 6 4 2 2" xfId="4912"/>
    <cellStyle name="Normal 6 4 2 2 2" xfId="4913"/>
    <cellStyle name="Normal 6 4 2 2 2 2" xfId="9485"/>
    <cellStyle name="Normal 6 4 2 2 2 2 2" xfId="9486"/>
    <cellStyle name="Normal 6 4 2 2 2 2 2 2" xfId="9487"/>
    <cellStyle name="Normal 6 4 2 2 2 2 3" xfId="9488"/>
    <cellStyle name="Normal 6 4 2 2 2 2 4" xfId="9489"/>
    <cellStyle name="Normal 6 4 2 2 2 3" xfId="9490"/>
    <cellStyle name="Normal 6 4 2 2 2 4" xfId="9491"/>
    <cellStyle name="Normal 6 4 2 2 2 4 2" xfId="9492"/>
    <cellStyle name="Normal 6 4 2 2 2 4 2 2" xfId="9493"/>
    <cellStyle name="Normal 6 4 2 2 2 5" xfId="9494"/>
    <cellStyle name="Normal 6 4 2 2 2 5 2" xfId="9495"/>
    <cellStyle name="Normal 6 4 2 2 2 5 2 2" xfId="9496"/>
    <cellStyle name="Normal 6 4 2 2 2 6" xfId="9497"/>
    <cellStyle name="Normal 6 4 2 2 2_Display" xfId="9498"/>
    <cellStyle name="Normal 6 4 2 2 3" xfId="4914"/>
    <cellStyle name="Normal 6 4 2 2 4" xfId="9499"/>
    <cellStyle name="Normal 6 4 2 2 5" xfId="9500"/>
    <cellStyle name="Normal 6 4 2 2 5 2" xfId="9501"/>
    <cellStyle name="Normal 6 4 2 2 5 2 2" xfId="9502"/>
    <cellStyle name="Normal 6 4 2 2 6" xfId="9503"/>
    <cellStyle name="Normal 6 4 2 2 6 2" xfId="9504"/>
    <cellStyle name="Normal 6 4 2 2 6 2 2" xfId="9505"/>
    <cellStyle name="Normal 6 4 2 2 7" xfId="9506"/>
    <cellStyle name="Normal 6 4 2 2_Display" xfId="9507"/>
    <cellStyle name="Normal 6 4 2 3" xfId="4915"/>
    <cellStyle name="Normal 6 4 2 4" xfId="4916"/>
    <cellStyle name="Normal 6 4 2 5" xfId="4917"/>
    <cellStyle name="Normal 6 4 2 5 2" xfId="9508"/>
    <cellStyle name="Normal 6 4 2 5 3" xfId="9509"/>
    <cellStyle name="Normal 6 4 2 5 4" xfId="9510"/>
    <cellStyle name="Normal 6 4 2 5 5" xfId="9511"/>
    <cellStyle name="Normal 6 4 2 5_Display" xfId="9512"/>
    <cellStyle name="Normal 6 4 2 6" xfId="9513"/>
    <cellStyle name="Normal 6 4 2 7" xfId="9514"/>
    <cellStyle name="Normal 6 4 2 7 2" xfId="9515"/>
    <cellStyle name="Normal 6 4 2 7 2 2" xfId="9516"/>
    <cellStyle name="Normal 6 4 2 8" xfId="9517"/>
    <cellStyle name="Normal 6 4 2 8 2" xfId="9518"/>
    <cellStyle name="Normal 6 4 2 8 2 2" xfId="9519"/>
    <cellStyle name="Normal 6 4 2 9" xfId="9520"/>
    <cellStyle name="Normal 6 4 2_Ark1" xfId="9521"/>
    <cellStyle name="Normal 6 4 3" xfId="4918"/>
    <cellStyle name="Normal 6 4 4" xfId="4919"/>
    <cellStyle name="Normal 6 4 5" xfId="4920"/>
    <cellStyle name="Normal 6 4 6" xfId="4921"/>
    <cellStyle name="Normal 6 4 7" xfId="4922"/>
    <cellStyle name="Normal 6 4 8" xfId="4923"/>
    <cellStyle name="Normal 6 4 8 2" xfId="4924"/>
    <cellStyle name="Normal 6 4 9" xfId="4925"/>
    <cellStyle name="Normal 6 4 9 2" xfId="4926"/>
    <cellStyle name="Normal 6 4_Ark1" xfId="9522"/>
    <cellStyle name="Normal 6 5" xfId="4927"/>
    <cellStyle name="Normal 6 6" xfId="4928"/>
    <cellStyle name="Normal 6 7" xfId="4929"/>
    <cellStyle name="Normal 6 8" xfId="4930"/>
    <cellStyle name="Normal 6 9" xfId="4931"/>
    <cellStyle name="Normal 6_Ark1" xfId="7760"/>
    <cellStyle name="Normal 64" xfId="4932"/>
    <cellStyle name="Normal 64 2" xfId="4933"/>
    <cellStyle name="Normal 64 3" xfId="4934"/>
    <cellStyle name="Normal 64 4" xfId="4935"/>
    <cellStyle name="Normal 64 5" xfId="4936"/>
    <cellStyle name="Normal 64 6" xfId="4937"/>
    <cellStyle name="Normal 64 7" xfId="4938"/>
    <cellStyle name="Normal 64 8" xfId="4939"/>
    <cellStyle name="Normal 64_Display" xfId="4940"/>
    <cellStyle name="Normal 68" xfId="4941"/>
    <cellStyle name="Normal 68 2" xfId="4942"/>
    <cellStyle name="Normal 68 3" xfId="4943"/>
    <cellStyle name="Normal 68 4" xfId="4944"/>
    <cellStyle name="Normal 68 5" xfId="4945"/>
    <cellStyle name="Normal 68 6" xfId="4946"/>
    <cellStyle name="Normal 68 7" xfId="4947"/>
    <cellStyle name="Normal 68 8" xfId="4948"/>
    <cellStyle name="Normal 68_Display" xfId="4949"/>
    <cellStyle name="Normal 69" xfId="4950"/>
    <cellStyle name="Normal 69 2" xfId="4951"/>
    <cellStyle name="Normal 69 3" xfId="4952"/>
    <cellStyle name="Normal 69 4" xfId="4953"/>
    <cellStyle name="Normal 69 5" xfId="4954"/>
    <cellStyle name="Normal 69 6" xfId="4955"/>
    <cellStyle name="Normal 69 7" xfId="4956"/>
    <cellStyle name="Normal 69 8" xfId="4957"/>
    <cellStyle name="Normal 69_Display" xfId="4958"/>
    <cellStyle name="Normal 7" xfId="113"/>
    <cellStyle name="Normal 7 10" xfId="4959"/>
    <cellStyle name="Normal 7 11" xfId="4960"/>
    <cellStyle name="Normal 7 12" xfId="4961"/>
    <cellStyle name="Normal 7 13" xfId="4962"/>
    <cellStyle name="Normal 7 14" xfId="4963"/>
    <cellStyle name="Normal 7 15" xfId="4964"/>
    <cellStyle name="Normal 7 16" xfId="4965"/>
    <cellStyle name="Normal 7 17" xfId="4966"/>
    <cellStyle name="Normal 7 18" xfId="4967"/>
    <cellStyle name="Normal 7 19" xfId="4968"/>
    <cellStyle name="Normal 7 2" xfId="4969"/>
    <cellStyle name="Normal 7 2 10" xfId="4970"/>
    <cellStyle name="Normal 7 2 11" xfId="4971"/>
    <cellStyle name="Normal 7 2 2" xfId="4972"/>
    <cellStyle name="Normal 7 2 2 2" xfId="4973"/>
    <cellStyle name="Normal 7 2 2 3" xfId="4974"/>
    <cellStyle name="Normal 7 2 2 4" xfId="4975"/>
    <cellStyle name="Normal 7 2 2 5" xfId="4976"/>
    <cellStyle name="Normal 7 2 2 6" xfId="4977"/>
    <cellStyle name="Normal 7 2 2 7" xfId="4978"/>
    <cellStyle name="Normal 7 2 2 8" xfId="4979"/>
    <cellStyle name="Normal 7 2 2 9" xfId="4980"/>
    <cellStyle name="Normal 7 2 2_Ark1" xfId="9523"/>
    <cellStyle name="Normal 7 2 3" xfId="4981"/>
    <cellStyle name="Normal 7 2 4" xfId="4982"/>
    <cellStyle name="Normal 7 2 5" xfId="4983"/>
    <cellStyle name="Normal 7 2 6" xfId="4984"/>
    <cellStyle name="Normal 7 2 7" xfId="4985"/>
    <cellStyle name="Normal 7 2 8" xfId="4986"/>
    <cellStyle name="Normal 7 2 9" xfId="4987"/>
    <cellStyle name="Normal 7 2_Ark1" xfId="9524"/>
    <cellStyle name="Normal 7 20" xfId="4988"/>
    <cellStyle name="Normal 7 21" xfId="4989"/>
    <cellStyle name="Normal 7 22" xfId="4990"/>
    <cellStyle name="Normal 7 23" xfId="4991"/>
    <cellStyle name="Normal 7 24" xfId="4992"/>
    <cellStyle name="Normal 7 25" xfId="4993"/>
    <cellStyle name="Normal 7 26" xfId="4994"/>
    <cellStyle name="Normal 7 27" xfId="4995"/>
    <cellStyle name="Normal 7 28" xfId="4996"/>
    <cellStyle name="Normal 7 29" xfId="4997"/>
    <cellStyle name="Normal 7 3" xfId="4998"/>
    <cellStyle name="Normal 7 3 2" xfId="4999"/>
    <cellStyle name="Normal 7 3 3" xfId="5000"/>
    <cellStyle name="Normal 7 3 4" xfId="5001"/>
    <cellStyle name="Normal 7 3_Ark1" xfId="9525"/>
    <cellStyle name="Normal 7 30" xfId="5002"/>
    <cellStyle name="Normal 7 31" xfId="5003"/>
    <cellStyle name="Normal 7 4" xfId="5004"/>
    <cellStyle name="Normal 7 4 2" xfId="5005"/>
    <cellStyle name="Normal 7 4 3" xfId="5006"/>
    <cellStyle name="Normal 7 4 4" xfId="5007"/>
    <cellStyle name="Normal 7 4_Ark1" xfId="9526"/>
    <cellStyle name="Normal 7 5" xfId="5008"/>
    <cellStyle name="Normal 7 5 2" xfId="5009"/>
    <cellStyle name="Normal 7 5 3" xfId="5010"/>
    <cellStyle name="Normal 7 5_Ark1" xfId="9527"/>
    <cellStyle name="Normal 7 6" xfId="5011"/>
    <cellStyle name="Normal 7 6 2" xfId="5012"/>
    <cellStyle name="Normal 7 6_Ark1" xfId="9528"/>
    <cellStyle name="Normal 7 7" xfId="5013"/>
    <cellStyle name="Normal 7 7 2" xfId="5014"/>
    <cellStyle name="Normal 7 7 2 2" xfId="5015"/>
    <cellStyle name="Normal 7 7 2_Ark1" xfId="9529"/>
    <cellStyle name="Normal 7 7_Ark1" xfId="9530"/>
    <cellStyle name="Normal 7 8" xfId="5016"/>
    <cellStyle name="Normal 7 9" xfId="5017"/>
    <cellStyle name="Normal 7_Ark1" xfId="7762"/>
    <cellStyle name="Normal 73" xfId="5018"/>
    <cellStyle name="Normal 73 2" xfId="5019"/>
    <cellStyle name="Normal 73 3" xfId="5020"/>
    <cellStyle name="Normal 73_Ark1" xfId="9531"/>
    <cellStyle name="Normal 74" xfId="5021"/>
    <cellStyle name="Normal 74 2" xfId="5022"/>
    <cellStyle name="Normal 74 3" xfId="5023"/>
    <cellStyle name="Normal 74_Ark1" xfId="9532"/>
    <cellStyle name="Normal 75" xfId="5024"/>
    <cellStyle name="Normal 75 2" xfId="5025"/>
    <cellStyle name="Normal 75 3" xfId="5026"/>
    <cellStyle name="Normal 75_Ark1" xfId="9533"/>
    <cellStyle name="Normal 76" xfId="5027"/>
    <cellStyle name="Normal 78" xfId="5028"/>
    <cellStyle name="Normal 8" xfId="115"/>
    <cellStyle name="Normal 8 10" xfId="5029"/>
    <cellStyle name="Normal 8 11" xfId="5030"/>
    <cellStyle name="Normal 8 12" xfId="5031"/>
    <cellStyle name="Normal 8 13" xfId="5032"/>
    <cellStyle name="Normal 8 14" xfId="5033"/>
    <cellStyle name="Normal 8 15" xfId="5034"/>
    <cellStyle name="Normal 8 16" xfId="5035"/>
    <cellStyle name="Normal 8 17" xfId="5036"/>
    <cellStyle name="Normal 8 18" xfId="5037"/>
    <cellStyle name="Normal 8 19" xfId="5038"/>
    <cellStyle name="Normal 8 2" xfId="5039"/>
    <cellStyle name="Normal 8 2 2" xfId="5040"/>
    <cellStyle name="Normal 8 2 3" xfId="5041"/>
    <cellStyle name="Normal 8 2_Ark1" xfId="9534"/>
    <cellStyle name="Normal 8 20" xfId="5042"/>
    <cellStyle name="Normal 8 21" xfId="5043"/>
    <cellStyle name="Normal 8 22" xfId="5044"/>
    <cellStyle name="Normal 8 23" xfId="5045"/>
    <cellStyle name="Normal 8 24" xfId="5046"/>
    <cellStyle name="Normal 8 25" xfId="5047"/>
    <cellStyle name="Normal 8 3" xfId="5048"/>
    <cellStyle name="Normal 8 3 2" xfId="5049"/>
    <cellStyle name="Normal 8 3 3" xfId="5050"/>
    <cellStyle name="Normal 8 3 4" xfId="5051"/>
    <cellStyle name="Normal 8 3_Ark1" xfId="9535"/>
    <cellStyle name="Normal 8 4" xfId="5052"/>
    <cellStyle name="Normal 8 4 2" xfId="5053"/>
    <cellStyle name="Normal 8 4 3" xfId="5054"/>
    <cellStyle name="Normal 8 4_Ark1" xfId="9536"/>
    <cellStyle name="Normal 8 5" xfId="5055"/>
    <cellStyle name="Normal 8 5 2" xfId="5056"/>
    <cellStyle name="Normal 8 5 2 2" xfId="5057"/>
    <cellStyle name="Normal 8 5 2_Ark1" xfId="9537"/>
    <cellStyle name="Normal 8 5_Ark1" xfId="9538"/>
    <cellStyle name="Normal 8 6" xfId="5058"/>
    <cellStyle name="Normal 8 7" xfId="5059"/>
    <cellStyle name="Normal 8 8" xfId="5060"/>
    <cellStyle name="Normal 8 9" xfId="5061"/>
    <cellStyle name="Normal 8_Ark1" xfId="7763"/>
    <cellStyle name="Normal 9" xfId="14"/>
    <cellStyle name="Normal 9 10" xfId="5062"/>
    <cellStyle name="Normal 9 11" xfId="5063"/>
    <cellStyle name="Normal 9 12" xfId="5064"/>
    <cellStyle name="Normal 9 13" xfId="5065"/>
    <cellStyle name="Normal 9 14" xfId="5066"/>
    <cellStyle name="Normal 9 15" xfId="5067"/>
    <cellStyle name="Normal 9 16" xfId="5068"/>
    <cellStyle name="Normal 9 17" xfId="5069"/>
    <cellStyle name="Normal 9 18" xfId="5070"/>
    <cellStyle name="Normal 9 19" xfId="5071"/>
    <cellStyle name="Normal 9 2" xfId="5072"/>
    <cellStyle name="Normal 9 2 2" xfId="5073"/>
    <cellStyle name="Normal 9 2 3" xfId="5074"/>
    <cellStyle name="Normal 9 2_Ark1" xfId="9539"/>
    <cellStyle name="Normal 9 20" xfId="5075"/>
    <cellStyle name="Normal 9 21" xfId="5076"/>
    <cellStyle name="Normal 9 22" xfId="5077"/>
    <cellStyle name="Normal 9 23" xfId="5078"/>
    <cellStyle name="Normal 9 23 2" xfId="5079"/>
    <cellStyle name="Normal 9 24" xfId="5080"/>
    <cellStyle name="Normal 9 24 2" xfId="5081"/>
    <cellStyle name="Normal 9 25" xfId="5082"/>
    <cellStyle name="Normal 9 25 2" xfId="9540"/>
    <cellStyle name="Normal 9 25 3" xfId="9541"/>
    <cellStyle name="Normal 9 25 4" xfId="9542"/>
    <cellStyle name="Normal 9 25 5" xfId="9543"/>
    <cellStyle name="Normal 9 25_Display" xfId="9544"/>
    <cellStyle name="Normal 9 26" xfId="5083"/>
    <cellStyle name="Normal 9 27" xfId="5084"/>
    <cellStyle name="Normal 9 27 2" xfId="9545"/>
    <cellStyle name="Normal 9 27 2 2" xfId="9546"/>
    <cellStyle name="Normal 9 27_Display" xfId="9547"/>
    <cellStyle name="Normal 9 28" xfId="9548"/>
    <cellStyle name="Normal 9 28 2" xfId="9549"/>
    <cellStyle name="Normal 9 28 2 2" xfId="9550"/>
    <cellStyle name="Normal 9 29" xfId="9551"/>
    <cellStyle name="Normal 9 3" xfId="5085"/>
    <cellStyle name="Normal 9 3 2" xfId="5086"/>
    <cellStyle name="Normal 9 3 3" xfId="5087"/>
    <cellStyle name="Normal 9 3 4" xfId="5088"/>
    <cellStyle name="Normal 9 3_Ark1" xfId="9552"/>
    <cellStyle name="Normal 9 30" xfId="9553"/>
    <cellStyle name="Normal 9 31" xfId="9554"/>
    <cellStyle name="Normal 9 4" xfId="5089"/>
    <cellStyle name="Normal 9 4 10" xfId="9555"/>
    <cellStyle name="Normal 9 4 11" xfId="9556"/>
    <cellStyle name="Normal 9 4 2" xfId="5090"/>
    <cellStyle name="Normal 9 4 3" xfId="5091"/>
    <cellStyle name="Normal 9 4 3 2" xfId="5092"/>
    <cellStyle name="Normal 9 4 3 2 2" xfId="9557"/>
    <cellStyle name="Normal 9 4 3 2 2 2" xfId="9558"/>
    <cellStyle name="Normal 9 4 3 2 2 2 2" xfId="9559"/>
    <cellStyle name="Normal 9 4 3 2 2 3" xfId="9560"/>
    <cellStyle name="Normal 9 4 3 2 2 4" xfId="9561"/>
    <cellStyle name="Normal 9 4 3 2 3" xfId="9562"/>
    <cellStyle name="Normal 9 4 3 2 4" xfId="9563"/>
    <cellStyle name="Normal 9 4 3 2 4 2" xfId="9564"/>
    <cellStyle name="Normal 9 4 3 2 4 2 2" xfId="9565"/>
    <cellStyle name="Normal 9 4 3 2 5" xfId="9566"/>
    <cellStyle name="Normal 9 4 3 2 5 2" xfId="9567"/>
    <cellStyle name="Normal 9 4 3 2 5 2 2" xfId="9568"/>
    <cellStyle name="Normal 9 4 3 2 6" xfId="9569"/>
    <cellStyle name="Normal 9 4 3 2_Display" xfId="9570"/>
    <cellStyle name="Normal 9 4 3 3" xfId="5093"/>
    <cellStyle name="Normal 9 4 3 4" xfId="9571"/>
    <cellStyle name="Normal 9 4 3 5" xfId="9572"/>
    <cellStyle name="Normal 9 4 3 5 2" xfId="9573"/>
    <cellStyle name="Normal 9 4 3 5 2 2" xfId="9574"/>
    <cellStyle name="Normal 9 4 3 6" xfId="9575"/>
    <cellStyle name="Normal 9 4 3 6 2" xfId="9576"/>
    <cellStyle name="Normal 9 4 3 6 2 2" xfId="9577"/>
    <cellStyle name="Normal 9 4 3 7" xfId="9578"/>
    <cellStyle name="Normal 9 4 3_Display" xfId="9579"/>
    <cellStyle name="Normal 9 4 4" xfId="5094"/>
    <cellStyle name="Normal 9 4 5" xfId="5095"/>
    <cellStyle name="Normal 9 4 5 2" xfId="9580"/>
    <cellStyle name="Normal 9 4 5 3" xfId="9581"/>
    <cellStyle name="Normal 9 4 5 4" xfId="9582"/>
    <cellStyle name="Normal 9 4 5 5" xfId="9583"/>
    <cellStyle name="Normal 9 4 5_Display" xfId="9584"/>
    <cellStyle name="Normal 9 4 6" xfId="9585"/>
    <cellStyle name="Normal 9 4 7" xfId="9586"/>
    <cellStyle name="Normal 9 4 7 2" xfId="9587"/>
    <cellStyle name="Normal 9 4 7 2 2" xfId="9588"/>
    <cellStyle name="Normal 9 4 8" xfId="9589"/>
    <cellStyle name="Normal 9 4 8 2" xfId="9590"/>
    <cellStyle name="Normal 9 4 8 2 2" xfId="9591"/>
    <cellStyle name="Normal 9 4 9" xfId="9592"/>
    <cellStyle name="Normal 9 4_Ark1" xfId="9593"/>
    <cellStyle name="Normal 9 5" xfId="5096"/>
    <cellStyle name="Normal 9 5 2" xfId="5097"/>
    <cellStyle name="Normal 9 5 2 2" xfId="5098"/>
    <cellStyle name="Normal 9 5 2_Ark1" xfId="9594"/>
    <cellStyle name="Normal 9 5_Ark1" xfId="9595"/>
    <cellStyle name="Normal 9 6" xfId="5099"/>
    <cellStyle name="Normal 9 7" xfId="5100"/>
    <cellStyle name="Normal 9 8" xfId="5101"/>
    <cellStyle name="Normal 9 9" xfId="5102"/>
    <cellStyle name="Normal 9_Ark1" xfId="7764"/>
    <cellStyle name="Normal_Ark1" xfId="2"/>
    <cellStyle name="Normal_Ark1_1" xfId="7710"/>
    <cellStyle name="Normal_Note 4-9" xfId="1625"/>
    <cellStyle name="Normal_Note 4-9_1" xfId="5852"/>
    <cellStyle name="Normal_Note 7-8" xfId="8829"/>
    <cellStyle name="Note" xfId="91"/>
    <cellStyle name="Note 2" xfId="5104"/>
    <cellStyle name="Note 2 2" xfId="5105"/>
    <cellStyle name="Note 2 3" xfId="5106"/>
    <cellStyle name="Note 2_Ark1" xfId="9596"/>
    <cellStyle name="Note 3" xfId="5107"/>
    <cellStyle name="Note 4" xfId="5108"/>
    <cellStyle name="Note_Note 4-9" xfId="5103"/>
    <cellStyle name="Nøytral 2" xfId="92"/>
    <cellStyle name="Nøytral 2 2" xfId="5109"/>
    <cellStyle name="Nøytral 2 3" xfId="9597"/>
    <cellStyle name="Nøytral 2_Ark1" xfId="7765"/>
    <cellStyle name="Output" xfId="93"/>
    <cellStyle name="Output 2" xfId="5111"/>
    <cellStyle name="Output 2 2" xfId="5112"/>
    <cellStyle name="Output 2 3" xfId="5113"/>
    <cellStyle name="Output 2_Ark1" xfId="9598"/>
    <cellStyle name="Output 3" xfId="5114"/>
    <cellStyle name="Output_Note 4-9" xfId="5110"/>
    <cellStyle name="Overskrift 1 2" xfId="94"/>
    <cellStyle name="Overskrift 2 2" xfId="95"/>
    <cellStyle name="Overskrift 3 2" xfId="96"/>
    <cellStyle name="Overskrift 4 2" xfId="97"/>
    <cellStyle name="Percent" xfId="5115"/>
    <cellStyle name="Percent [0]" xfId="5116"/>
    <cellStyle name="Percent [00]" xfId="5117"/>
    <cellStyle name="Percent [2]" xfId="5118"/>
    <cellStyle name="Percent 10" xfId="5119"/>
    <cellStyle name="Percent 11" xfId="5120"/>
    <cellStyle name="Percent 12" xfId="5121"/>
    <cellStyle name="Percent 13" xfId="5122"/>
    <cellStyle name="Percent 14" xfId="5123"/>
    <cellStyle name="Percent 15" xfId="5124"/>
    <cellStyle name="Percent 16" xfId="5125"/>
    <cellStyle name="Percent 17" xfId="5126"/>
    <cellStyle name="Percent 18" xfId="5127"/>
    <cellStyle name="Percent 19" xfId="5128"/>
    <cellStyle name="Percent 2" xfId="5129"/>
    <cellStyle name="Percent 2 10" xfId="5130"/>
    <cellStyle name="Percent 2 11" xfId="5131"/>
    <cellStyle name="Percent 2 12" xfId="5132"/>
    <cellStyle name="Percent 2 13" xfId="5133"/>
    <cellStyle name="Percent 2 14" xfId="5134"/>
    <cellStyle name="Percent 2 15" xfId="5135"/>
    <cellStyle name="Percent 2 16" xfId="5136"/>
    <cellStyle name="Percent 2 16 2" xfId="5137"/>
    <cellStyle name="Percent 2 17" xfId="9599"/>
    <cellStyle name="Percent 2 18" xfId="9600"/>
    <cellStyle name="Percent 2 19" xfId="9601"/>
    <cellStyle name="Percent 2 2" xfId="5138"/>
    <cellStyle name="Percent 2 2 2" xfId="5139"/>
    <cellStyle name="Percent 2 2 2 2" xfId="5140"/>
    <cellStyle name="Percent 2 2 2 2 2" xfId="5141"/>
    <cellStyle name="Percent 2 2 2 2 2 2" xfId="5142"/>
    <cellStyle name="Percent 2 2 2 2 2 2 2" xfId="5143"/>
    <cellStyle name="Percent 2 2 2 2 2 2 2 2" xfId="5144"/>
    <cellStyle name="Percent 2 2 2 2 2 2 3" xfId="5145"/>
    <cellStyle name="Percent 2 2 2 2 2 2_Ark1" xfId="9602"/>
    <cellStyle name="Percent 2 2 2 2 2 3" xfId="5146"/>
    <cellStyle name="Percent 2 2 2 2 2 4" xfId="5147"/>
    <cellStyle name="Percent 2 2 2 2 2 4 2" xfId="5148"/>
    <cellStyle name="Percent 2 2 2 2 2 5" xfId="9603"/>
    <cellStyle name="Percent 2 2 2 2 2_Ark1" xfId="9604"/>
    <cellStyle name="Percent 2 2 2 2 3" xfId="5149"/>
    <cellStyle name="Percent 2 2 2 2 4" xfId="5150"/>
    <cellStyle name="Percent 2 2 2 2 4 2" xfId="5151"/>
    <cellStyle name="Percent 2 2 2 2 5" xfId="9605"/>
    <cellStyle name="Percent 2 2 2 2_Ark1" xfId="9606"/>
    <cellStyle name="Percent 2 2 2 3" xfId="5152"/>
    <cellStyle name="Percent 2 2 2 4" xfId="5153"/>
    <cellStyle name="Percent 2 2 2 4 2" xfId="5154"/>
    <cellStyle name="Percent 2 2 2 5" xfId="9607"/>
    <cellStyle name="Percent 2 2 2 6" xfId="9608"/>
    <cellStyle name="Percent 2 2 2_Ark1" xfId="9609"/>
    <cellStyle name="Percent 2 2 3" xfId="5155"/>
    <cellStyle name="Percent 2 2 3 2" xfId="9610"/>
    <cellStyle name="Percent 2 2 3 3" xfId="9611"/>
    <cellStyle name="Percent 2 2 3 4" xfId="9612"/>
    <cellStyle name="Percent 2 2 3 5" xfId="9613"/>
    <cellStyle name="Percent 2 2 3_Display" xfId="9614"/>
    <cellStyle name="Percent 2 2 4" xfId="5156"/>
    <cellStyle name="Percent 2 2 5" xfId="5157"/>
    <cellStyle name="Percent 2 2 6" xfId="5158"/>
    <cellStyle name="Percent 2 2 6 2" xfId="9615"/>
    <cellStyle name="Percent 2 2 6 3" xfId="9616"/>
    <cellStyle name="Percent 2 2 6_Display" xfId="9617"/>
    <cellStyle name="Percent 2 2 7" xfId="5159"/>
    <cellStyle name="Percent 2 2 7 2" xfId="5160"/>
    <cellStyle name="Percent 2 2 7_Display" xfId="9618"/>
    <cellStyle name="Percent 2 2 8" xfId="9619"/>
    <cellStyle name="Percent 2 2_Ark1" xfId="9620"/>
    <cellStyle name="Percent 2 3" xfId="5161"/>
    <cellStyle name="Percent 2 3 2" xfId="5162"/>
    <cellStyle name="Percent 2 3 2 2" xfId="9621"/>
    <cellStyle name="Percent 2 3 2_Display" xfId="9622"/>
    <cellStyle name="Percent 2 3 3" xfId="5163"/>
    <cellStyle name="Percent 2 3 4" xfId="9623"/>
    <cellStyle name="Percent 2 3 5" xfId="9624"/>
    <cellStyle name="Percent 2 3 6" xfId="9625"/>
    <cellStyle name="Percent 2 3 7" xfId="9626"/>
    <cellStyle name="Percent 2 3_Ark1" xfId="9627"/>
    <cellStyle name="Percent 2 4" xfId="5164"/>
    <cellStyle name="Percent 2 4 2" xfId="5165"/>
    <cellStyle name="Percent 2 4 3" xfId="5166"/>
    <cellStyle name="Percent 2 4 4" xfId="9628"/>
    <cellStyle name="Percent 2 4 5" xfId="9629"/>
    <cellStyle name="Percent 2 4_Ark1" xfId="9630"/>
    <cellStyle name="Percent 2 5" xfId="5167"/>
    <cellStyle name="Percent 2 5 2" xfId="5168"/>
    <cellStyle name="Percent 2 5 3" xfId="5169"/>
    <cellStyle name="Percent 2 5 4" xfId="9631"/>
    <cellStyle name="Percent 2 5 5" xfId="9632"/>
    <cellStyle name="Percent 2 5_Ark1" xfId="9633"/>
    <cellStyle name="Percent 2 6" xfId="5170"/>
    <cellStyle name="Percent 2 6 2" xfId="9634"/>
    <cellStyle name="Percent 2 6 3" xfId="9635"/>
    <cellStyle name="Percent 2 6_Display" xfId="9636"/>
    <cellStyle name="Percent 2 7" xfId="5171"/>
    <cellStyle name="Percent 2 7 2" xfId="9637"/>
    <cellStyle name="Percent 2 7_Display" xfId="9638"/>
    <cellStyle name="Percent 2 8" xfId="5172"/>
    <cellStyle name="Percent 2 9" xfId="5173"/>
    <cellStyle name="Percent 2_Ark1" xfId="9639"/>
    <cellStyle name="Percent 20" xfId="5174"/>
    <cellStyle name="Percent 20 2" xfId="5175"/>
    <cellStyle name="Percent 21" xfId="5176"/>
    <cellStyle name="Percent 22" xfId="5177"/>
    <cellStyle name="Percent 23" xfId="9640"/>
    <cellStyle name="Percent 24" xfId="9641"/>
    <cellStyle name="Percent 25" xfId="9642"/>
    <cellStyle name="Percent 3" xfId="5178"/>
    <cellStyle name="Percent 4" xfId="5179"/>
    <cellStyle name="Percent 4 2" xfId="5180"/>
    <cellStyle name="Percent 4 3" xfId="5181"/>
    <cellStyle name="Percent 4 4" xfId="9643"/>
    <cellStyle name="Percent 4 5" xfId="9644"/>
    <cellStyle name="Percent 4_Ark1" xfId="9645"/>
    <cellStyle name="Percent 5" xfId="5182"/>
    <cellStyle name="Percent 5 2" xfId="5183"/>
    <cellStyle name="Percent 5 3" xfId="5184"/>
    <cellStyle name="Percent 5 4" xfId="9646"/>
    <cellStyle name="Percent 5 5" xfId="9647"/>
    <cellStyle name="Percent 5_Ark1" xfId="9648"/>
    <cellStyle name="Percent 6" xfId="5185"/>
    <cellStyle name="Percent 6 2" xfId="5186"/>
    <cellStyle name="Percent 6 3" xfId="5187"/>
    <cellStyle name="Percent 6 4" xfId="9649"/>
    <cellStyle name="Percent 6 5" xfId="9650"/>
    <cellStyle name="Percent 6_Ark1" xfId="9651"/>
    <cellStyle name="Percent 7" xfId="5188"/>
    <cellStyle name="Percent 7 2" xfId="9652"/>
    <cellStyle name="Percent 7 3" xfId="9653"/>
    <cellStyle name="Percent 7_Display" xfId="9654"/>
    <cellStyle name="Percent 8" xfId="5189"/>
    <cellStyle name="Percent 8 2" xfId="9655"/>
    <cellStyle name="Percent 8_Display" xfId="9656"/>
    <cellStyle name="Percent 9" xfId="5190"/>
    <cellStyle name="Percent_Ark1" xfId="9657"/>
    <cellStyle name="PrePop Currency (0)" xfId="5191"/>
    <cellStyle name="PrePop Currency (2)" xfId="5192"/>
    <cellStyle name="PrePop Units (0)" xfId="5193"/>
    <cellStyle name="PrePop Units (1)" xfId="5194"/>
    <cellStyle name="PrePop Units (2)" xfId="5195"/>
    <cellStyle name="Procent_725" xfId="5196"/>
    <cellStyle name="Prosent" xfId="3" builtinId="5"/>
    <cellStyle name="Prosent 10" xfId="5197"/>
    <cellStyle name="Prosent 10 2" xfId="5198"/>
    <cellStyle name="Prosent 11" xfId="5199"/>
    <cellStyle name="Prosent 2" xfId="6"/>
    <cellStyle name="Prosent 2 2" xfId="5200"/>
    <cellStyle name="Prosent 2 3" xfId="5201"/>
    <cellStyle name="Prosent 2 3 2" xfId="5202"/>
    <cellStyle name="Prosent 2 3_Ark1" xfId="9658"/>
    <cellStyle name="Prosent 2 4" xfId="5203"/>
    <cellStyle name="Prosent 2 5" xfId="5204"/>
    <cellStyle name="Prosent 2_Ark1" xfId="7766"/>
    <cellStyle name="Prosent 3" xfId="8"/>
    <cellStyle name="Prosent 3 2" xfId="5205"/>
    <cellStyle name="Prosent 3 2 2" xfId="5206"/>
    <cellStyle name="Prosent 3 2_Ark1" xfId="9659"/>
    <cellStyle name="Prosent 3 3" xfId="5207"/>
    <cellStyle name="Prosent 3 4" xfId="5208"/>
    <cellStyle name="Prosent 3 4 2" xfId="5209"/>
    <cellStyle name="Prosent 3 4_Ark1" xfId="9660"/>
    <cellStyle name="Prosent 3 5" xfId="5210"/>
    <cellStyle name="Prosent 3_Ark1" xfId="7767"/>
    <cellStyle name="Prosent 4" xfId="10"/>
    <cellStyle name="Prosent 4 2" xfId="25"/>
    <cellStyle name="Prosent 4 3" xfId="5211"/>
    <cellStyle name="Prosent 4 4" xfId="5212"/>
    <cellStyle name="Prosent 4 5" xfId="5213"/>
    <cellStyle name="Prosent 4 6" xfId="5214"/>
    <cellStyle name="Prosent 4 7" xfId="5215"/>
    <cellStyle name="Prosent 4 8" xfId="5216"/>
    <cellStyle name="Prosent 4_Ark1" xfId="7768"/>
    <cellStyle name="Prosent 5" xfId="20"/>
    <cellStyle name="Prosent 5 2" xfId="5217"/>
    <cellStyle name="Prosent 5 3" xfId="5218"/>
    <cellStyle name="Prosent 5 4" xfId="5219"/>
    <cellStyle name="Prosent 5 5" xfId="5220"/>
    <cellStyle name="Prosent 5 5 2" xfId="5221"/>
    <cellStyle name="Prosent 5 5_Ark1" xfId="9661"/>
    <cellStyle name="Prosent 5 6" xfId="5222"/>
    <cellStyle name="Prosent 5 7" xfId="5223"/>
    <cellStyle name="Prosent 5 8" xfId="5224"/>
    <cellStyle name="Prosent 5_Ark1" xfId="7769"/>
    <cellStyle name="Prosent 6" xfId="15"/>
    <cellStyle name="Prosent 6 2" xfId="5225"/>
    <cellStyle name="Prosent 6_Ark1" xfId="7770"/>
    <cellStyle name="Prosent 7" xfId="5226"/>
    <cellStyle name="Prosent 7 2" xfId="5227"/>
    <cellStyle name="Prosent 7 3" xfId="5228"/>
    <cellStyle name="Prosent 7_Ark1" xfId="9662"/>
    <cellStyle name="Prosent 8" xfId="5229"/>
    <cellStyle name="Prosent 8 2" xfId="5230"/>
    <cellStyle name="Prosent 8 3" xfId="5231"/>
    <cellStyle name="Prosent 8 4" xfId="5232"/>
    <cellStyle name="Prosent 8_Ark1" xfId="9663"/>
    <cellStyle name="Prosent 9" xfId="5233"/>
    <cellStyle name="Prosent 9 2" xfId="5234"/>
    <cellStyle name="Prosent 9 3" xfId="5235"/>
    <cellStyle name="Prosent 9 4" xfId="5236"/>
    <cellStyle name="Prosent 9 5" xfId="5237"/>
    <cellStyle name="Prosent 9_Ark1" xfId="9664"/>
    <cellStyle name="Standard_GER" xfId="5238"/>
    <cellStyle name="Stil 1" xfId="5239"/>
    <cellStyle name="Stil 1 2" xfId="5240"/>
    <cellStyle name="Stil 1 3" xfId="5241"/>
    <cellStyle name="Stil 1 3 2" xfId="5242"/>
    <cellStyle name="Stil 1 3 2 2" xfId="5243"/>
    <cellStyle name="Stil 1 3 2_Ark1" xfId="9665"/>
    <cellStyle name="Stil 1 3_Ark1" xfId="9666"/>
    <cellStyle name="Stil 1 4" xfId="5244"/>
    <cellStyle name="Stil 1 5" xfId="5245"/>
    <cellStyle name="Stil 1_Ark1" xfId="9667"/>
    <cellStyle name="Style 1" xfId="5246"/>
    <cellStyle name="Style 1 10" xfId="5247"/>
    <cellStyle name="Style 1 10 2" xfId="9668"/>
    <cellStyle name="Style 1 10 3" xfId="9669"/>
    <cellStyle name="Style 1 10 4" xfId="9670"/>
    <cellStyle name="Style 1 10 5" xfId="9671"/>
    <cellStyle name="Style 1 10_Display" xfId="9672"/>
    <cellStyle name="Style 1 11" xfId="5248"/>
    <cellStyle name="Style 1 12" xfId="5249"/>
    <cellStyle name="Style 1 12 2" xfId="9673"/>
    <cellStyle name="Style 1 12 2 2" xfId="9674"/>
    <cellStyle name="Style 1 12_Display" xfId="9675"/>
    <cellStyle name="Style 1 13" xfId="9676"/>
    <cellStyle name="Style 1 13 2" xfId="9677"/>
    <cellStyle name="Style 1 13 2 2" xfId="9678"/>
    <cellStyle name="Style 1 14" xfId="9679"/>
    <cellStyle name="Style 1 15" xfId="9680"/>
    <cellStyle name="Style 1 16" xfId="9681"/>
    <cellStyle name="Style 1 2" xfId="5250"/>
    <cellStyle name="Style 1 2 10" xfId="9682"/>
    <cellStyle name="Style 1 2 11" xfId="9683"/>
    <cellStyle name="Style 1 2 2" xfId="5251"/>
    <cellStyle name="Style 1 2 2 2" xfId="5252"/>
    <cellStyle name="Style 1 2 2 2 2" xfId="9684"/>
    <cellStyle name="Style 1 2 2 2 2 2" xfId="9685"/>
    <cellStyle name="Style 1 2 2 2 2 2 2" xfId="9686"/>
    <cellStyle name="Style 1 2 2 2 2 3" xfId="9687"/>
    <cellStyle name="Style 1 2 2 2 2 4" xfId="9688"/>
    <cellStyle name="Style 1 2 2 2 3" xfId="9689"/>
    <cellStyle name="Style 1 2 2 2 4" xfId="9690"/>
    <cellStyle name="Style 1 2 2 2 4 2" xfId="9691"/>
    <cellStyle name="Style 1 2 2 2 4 2 2" xfId="9692"/>
    <cellStyle name="Style 1 2 2 2 5" xfId="9693"/>
    <cellStyle name="Style 1 2 2 2 5 2" xfId="9694"/>
    <cellStyle name="Style 1 2 2 2 5 2 2" xfId="9695"/>
    <cellStyle name="Style 1 2 2 2 6" xfId="9696"/>
    <cellStyle name="Style 1 2 2 2_Display" xfId="9697"/>
    <cellStyle name="Style 1 2 2 3" xfId="5253"/>
    <cellStyle name="Style 1 2 2 4" xfId="9698"/>
    <cellStyle name="Style 1 2 2 5" xfId="9699"/>
    <cellStyle name="Style 1 2 2 5 2" xfId="9700"/>
    <cellStyle name="Style 1 2 2 5 2 2" xfId="9701"/>
    <cellStyle name="Style 1 2 2 6" xfId="9702"/>
    <cellStyle name="Style 1 2 2 6 2" xfId="9703"/>
    <cellStyle name="Style 1 2 2 6 2 2" xfId="9704"/>
    <cellStyle name="Style 1 2 2 7" xfId="9705"/>
    <cellStyle name="Style 1 2 2_Display" xfId="9706"/>
    <cellStyle name="Style 1 2 3" xfId="5254"/>
    <cellStyle name="Style 1 2 4" xfId="5255"/>
    <cellStyle name="Style 1 2 5" xfId="5256"/>
    <cellStyle name="Style 1 2 5 2" xfId="9707"/>
    <cellStyle name="Style 1 2 5 3" xfId="9708"/>
    <cellStyle name="Style 1 2 5 4" xfId="9709"/>
    <cellStyle name="Style 1 2 5 5" xfId="9710"/>
    <cellStyle name="Style 1 2 5_Display" xfId="9711"/>
    <cellStyle name="Style 1 2 6" xfId="9712"/>
    <cellStyle name="Style 1 2 7" xfId="9713"/>
    <cellStyle name="Style 1 2 7 2" xfId="9714"/>
    <cellStyle name="Style 1 2 7 2 2" xfId="9715"/>
    <cellStyle name="Style 1 2 8" xfId="9716"/>
    <cellStyle name="Style 1 2 8 2" xfId="9717"/>
    <cellStyle name="Style 1 2 8 2 2" xfId="9718"/>
    <cellStyle name="Style 1 2 9" xfId="9719"/>
    <cellStyle name="Style 1 2_Ark1" xfId="9720"/>
    <cellStyle name="Style 1 3" xfId="5257"/>
    <cellStyle name="Style 1 4" xfId="5258"/>
    <cellStyle name="Style 1 5" xfId="5259"/>
    <cellStyle name="Style 1 6" xfId="5260"/>
    <cellStyle name="Style 1 7" xfId="5261"/>
    <cellStyle name="Style 1 8" xfId="5262"/>
    <cellStyle name="Style 1 8 2" xfId="5263"/>
    <cellStyle name="Style 1 9" xfId="5264"/>
    <cellStyle name="Style 1 9 2" xfId="5265"/>
    <cellStyle name="Style 1_Ark1" xfId="9721"/>
    <cellStyle name="Text Indent A" xfId="5266"/>
    <cellStyle name="Text Indent B" xfId="5267"/>
    <cellStyle name="Text Indent C" xfId="5268"/>
    <cellStyle name="Title" xfId="98"/>
    <cellStyle name="Title 2" xfId="5270"/>
    <cellStyle name="Title 2 2" xfId="5271"/>
    <cellStyle name="Title 2 3" xfId="5272"/>
    <cellStyle name="Title 2_Ark1" xfId="9722"/>
    <cellStyle name="Title 3" xfId="5273"/>
    <cellStyle name="Title_Note 4-9" xfId="5269"/>
    <cellStyle name="Tittel 2" xfId="99"/>
    <cellStyle name="Total" xfId="100"/>
    <cellStyle name="Total 2" xfId="5275"/>
    <cellStyle name="Total 2 2" xfId="5276"/>
    <cellStyle name="Total 2 3" xfId="5277"/>
    <cellStyle name="Total 2_Ark1" xfId="9723"/>
    <cellStyle name="Total 3" xfId="5278"/>
    <cellStyle name="Total_Note 4-9" xfId="5274"/>
    <cellStyle name="Totalt 2" xfId="101"/>
    <cellStyle name="Tusenskille" xfId="4" builtinId="3"/>
    <cellStyle name="Tusenskille 10" xfId="5279"/>
    <cellStyle name="Tusenskille 10 2" xfId="5280"/>
    <cellStyle name="Tusenskille 10 2 2" xfId="5281"/>
    <cellStyle name="Tusenskille 10 2 2 2" xfId="5282"/>
    <cellStyle name="Tusenskille 10 2 2 2 2" xfId="9724"/>
    <cellStyle name="Tusenskille 10 2 2 2_Display" xfId="9725"/>
    <cellStyle name="Tusenskille 10 2 2 3" xfId="9726"/>
    <cellStyle name="Tusenskille 10 2 2_Ark1" xfId="9727"/>
    <cellStyle name="Tusenskille 10 2 3" xfId="5283"/>
    <cellStyle name="Tusenskille 10 2 3 2" xfId="9728"/>
    <cellStyle name="Tusenskille 10 2 3_Display" xfId="9729"/>
    <cellStyle name="Tusenskille 10 2 4" xfId="9730"/>
    <cellStyle name="Tusenskille 10 2 5" xfId="9731"/>
    <cellStyle name="Tusenskille 10 2_Ark1" xfId="9732"/>
    <cellStyle name="Tusenskille 10 3" xfId="5284"/>
    <cellStyle name="Tusenskille 10 3 2" xfId="5285"/>
    <cellStyle name="Tusenskille 10 3 2 2" xfId="5286"/>
    <cellStyle name="Tusenskille 10 3 2 2 2" xfId="9733"/>
    <cellStyle name="Tusenskille 10 3 2 2_Display" xfId="9734"/>
    <cellStyle name="Tusenskille 10 3 2 3" xfId="9735"/>
    <cellStyle name="Tusenskille 10 3 2_Ark1" xfId="9736"/>
    <cellStyle name="Tusenskille 10 3 3" xfId="5287"/>
    <cellStyle name="Tusenskille 10 3 3 2" xfId="9737"/>
    <cellStyle name="Tusenskille 10 3 3_Display" xfId="9738"/>
    <cellStyle name="Tusenskille 10 3 4" xfId="9739"/>
    <cellStyle name="Tusenskille 10 3 5" xfId="9740"/>
    <cellStyle name="Tusenskille 10 3_Ark1" xfId="9741"/>
    <cellStyle name="Tusenskille 10 4" xfId="5288"/>
    <cellStyle name="Tusenskille 10 4 2" xfId="5289"/>
    <cellStyle name="Tusenskille 10 4 2 2" xfId="5290"/>
    <cellStyle name="Tusenskille 10 4 2 2 2" xfId="9742"/>
    <cellStyle name="Tusenskille 10 4 2 2_Display" xfId="9743"/>
    <cellStyle name="Tusenskille 10 4 2 3" xfId="9744"/>
    <cellStyle name="Tusenskille 10 4 2_Ark1" xfId="9745"/>
    <cellStyle name="Tusenskille 10 4 3" xfId="5291"/>
    <cellStyle name="Tusenskille 10 4 3 2" xfId="9746"/>
    <cellStyle name="Tusenskille 10 4 3_Display" xfId="9747"/>
    <cellStyle name="Tusenskille 10 4 4" xfId="9748"/>
    <cellStyle name="Tusenskille 10 4 5" xfId="9749"/>
    <cellStyle name="Tusenskille 10 4_Ark1" xfId="9750"/>
    <cellStyle name="Tusenskille 10 5" xfId="5292"/>
    <cellStyle name="Tusenskille 10 5 2" xfId="5293"/>
    <cellStyle name="Tusenskille 10 5 2 2" xfId="9751"/>
    <cellStyle name="Tusenskille 10 5 2_Display" xfId="9752"/>
    <cellStyle name="Tusenskille 10 5 3" xfId="9753"/>
    <cellStyle name="Tusenskille 10 5_Ark1" xfId="9754"/>
    <cellStyle name="Tusenskille 10 6" xfId="5294"/>
    <cellStyle name="Tusenskille 10 6 2" xfId="9755"/>
    <cellStyle name="Tusenskille 10 6_Display" xfId="9756"/>
    <cellStyle name="Tusenskille 10 7" xfId="9757"/>
    <cellStyle name="Tusenskille 10 8" xfId="9758"/>
    <cellStyle name="Tusenskille 10_Ark1" xfId="9759"/>
    <cellStyle name="Tusenskille 11" xfId="5295"/>
    <cellStyle name="Tusenskille 11 10" xfId="6912"/>
    <cellStyle name="Tusenskille 11 10 2" xfId="6913"/>
    <cellStyle name="Tusenskille 11 11" xfId="6914"/>
    <cellStyle name="Tusenskille 11 2" xfId="5296"/>
    <cellStyle name="Tusenskille 11 2 2" xfId="5297"/>
    <cellStyle name="Tusenskille 11 2 2 2" xfId="5298"/>
    <cellStyle name="Tusenskille 11 2 2 2 2" xfId="9760"/>
    <cellStyle name="Tusenskille 11 2 2 2_Display" xfId="9761"/>
    <cellStyle name="Tusenskille 11 2 2 3" xfId="9762"/>
    <cellStyle name="Tusenskille 11 2 2_Ark1" xfId="9763"/>
    <cellStyle name="Tusenskille 11 2 3" xfId="5299"/>
    <cellStyle name="Tusenskille 11 2 3 2" xfId="9764"/>
    <cellStyle name="Tusenskille 11 2 3_Display" xfId="9765"/>
    <cellStyle name="Tusenskille 11 2 4" xfId="9766"/>
    <cellStyle name="Tusenskille 11 2 5" xfId="9767"/>
    <cellStyle name="Tusenskille 11 2_Ark1" xfId="9768"/>
    <cellStyle name="Tusenskille 11 3" xfId="5300"/>
    <cellStyle name="Tusenskille 11 3 2" xfId="5301"/>
    <cellStyle name="Tusenskille 11 3 2 2" xfId="5302"/>
    <cellStyle name="Tusenskille 11 3 2 2 2" xfId="6915"/>
    <cellStyle name="Tusenskille 11 3 2 3" xfId="6916"/>
    <cellStyle name="Tusenskille 11 3 2 3 2" xfId="6917"/>
    <cellStyle name="Tusenskille 11 3 2 4" xfId="6918"/>
    <cellStyle name="Tusenskille 11 3 2 4 2" xfId="6919"/>
    <cellStyle name="Tusenskille 11 3 2 5" xfId="6920"/>
    <cellStyle name="Tusenskille 11 3 3" xfId="5303"/>
    <cellStyle name="Tusenskille 11 3 3 2" xfId="5304"/>
    <cellStyle name="Tusenskille 11 3 3 2 2" xfId="6921"/>
    <cellStyle name="Tusenskille 11 3 3 3" xfId="6922"/>
    <cellStyle name="Tusenskille 11 3 3 3 2" xfId="6923"/>
    <cellStyle name="Tusenskille 11 3 3 4" xfId="6924"/>
    <cellStyle name="Tusenskille 11 3 3 4 2" xfId="6925"/>
    <cellStyle name="Tusenskille 11 3 3 5" xfId="6926"/>
    <cellStyle name="Tusenskille 11 3 4" xfId="5305"/>
    <cellStyle name="Tusenskille 11 3 4 2" xfId="5306"/>
    <cellStyle name="Tusenskille 11 3 4 2 2" xfId="6927"/>
    <cellStyle name="Tusenskille 11 3 4 3" xfId="6928"/>
    <cellStyle name="Tusenskille 11 3 4 3 2" xfId="6929"/>
    <cellStyle name="Tusenskille 11 3 4 4" xfId="6930"/>
    <cellStyle name="Tusenskille 11 3 4 4 2" xfId="6931"/>
    <cellStyle name="Tusenskille 11 3 4 5" xfId="6932"/>
    <cellStyle name="Tusenskille 11 3 5" xfId="5307"/>
    <cellStyle name="Tusenskille 11 3 5 2" xfId="5308"/>
    <cellStyle name="Tusenskille 11 3 5 2 2" xfId="6933"/>
    <cellStyle name="Tusenskille 11 3 5 3" xfId="6934"/>
    <cellStyle name="Tusenskille 11 3 5 3 2" xfId="6935"/>
    <cellStyle name="Tusenskille 11 3 5 4" xfId="6936"/>
    <cellStyle name="Tusenskille 11 3 5 4 2" xfId="6937"/>
    <cellStyle name="Tusenskille 11 3 5 5" xfId="6938"/>
    <cellStyle name="Tusenskille 11 3 6" xfId="5309"/>
    <cellStyle name="Tusenskille 11 3 6 2" xfId="6939"/>
    <cellStyle name="Tusenskille 11 3 7" xfId="5310"/>
    <cellStyle name="Tusenskille 11 3 7 2" xfId="6940"/>
    <cellStyle name="Tusenskille 11 3 8" xfId="6941"/>
    <cellStyle name="Tusenskille 11 3 8 2" xfId="6942"/>
    <cellStyle name="Tusenskille 11 3 9" xfId="6943"/>
    <cellStyle name="Tusenskille 11 3_Display" xfId="6944"/>
    <cellStyle name="Tusenskille 11 4" xfId="5311"/>
    <cellStyle name="Tusenskille 11 4 2" xfId="5312"/>
    <cellStyle name="Tusenskille 11 4 2 2" xfId="6945"/>
    <cellStyle name="Tusenskille 11 4 3" xfId="6946"/>
    <cellStyle name="Tusenskille 11 4 3 2" xfId="6947"/>
    <cellStyle name="Tusenskille 11 4 4" xfId="6948"/>
    <cellStyle name="Tusenskille 11 4 4 2" xfId="6949"/>
    <cellStyle name="Tusenskille 11 4 5" xfId="6950"/>
    <cellStyle name="Tusenskille 11 5" xfId="5313"/>
    <cellStyle name="Tusenskille 11 5 2" xfId="5314"/>
    <cellStyle name="Tusenskille 11 5 2 2" xfId="6951"/>
    <cellStyle name="Tusenskille 11 5 3" xfId="6952"/>
    <cellStyle name="Tusenskille 11 5 3 2" xfId="6953"/>
    <cellStyle name="Tusenskille 11 5 4" xfId="6954"/>
    <cellStyle name="Tusenskille 11 5 4 2" xfId="6955"/>
    <cellStyle name="Tusenskille 11 5 5" xfId="6956"/>
    <cellStyle name="Tusenskille 11 6" xfId="5315"/>
    <cellStyle name="Tusenskille 11 6 2" xfId="5316"/>
    <cellStyle name="Tusenskille 11 6 2 2" xfId="6957"/>
    <cellStyle name="Tusenskille 11 6 3" xfId="6958"/>
    <cellStyle name="Tusenskille 11 6 3 2" xfId="6959"/>
    <cellStyle name="Tusenskille 11 6 4" xfId="6960"/>
    <cellStyle name="Tusenskille 11 6 4 2" xfId="6961"/>
    <cellStyle name="Tusenskille 11 6 5" xfId="6962"/>
    <cellStyle name="Tusenskille 11 7" xfId="5317"/>
    <cellStyle name="Tusenskille 11 7 2" xfId="5318"/>
    <cellStyle name="Tusenskille 11 7 2 2" xfId="6963"/>
    <cellStyle name="Tusenskille 11 7 3" xfId="6964"/>
    <cellStyle name="Tusenskille 11 7 3 2" xfId="6965"/>
    <cellStyle name="Tusenskille 11 7 4" xfId="6966"/>
    <cellStyle name="Tusenskille 11 7 4 2" xfId="6967"/>
    <cellStyle name="Tusenskille 11 7 5" xfId="6968"/>
    <cellStyle name="Tusenskille 11 8" xfId="5319"/>
    <cellStyle name="Tusenskille 11 8 2" xfId="6969"/>
    <cellStyle name="Tusenskille 11 9" xfId="5320"/>
    <cellStyle name="Tusenskille 11 9 2" xfId="6970"/>
    <cellStyle name="Tusenskille 11_Ark1" xfId="9769"/>
    <cellStyle name="Tusenskille 12" xfId="5321"/>
    <cellStyle name="Tusenskille 12 2" xfId="5322"/>
    <cellStyle name="Tusenskille 12 2 2" xfId="5323"/>
    <cellStyle name="Tusenskille 12 2 2 2" xfId="6971"/>
    <cellStyle name="Tusenskille 12 2 3" xfId="6972"/>
    <cellStyle name="Tusenskille 12 2 3 2" xfId="6973"/>
    <cellStyle name="Tusenskille 12 2 4" xfId="6974"/>
    <cellStyle name="Tusenskille 12 2 4 2" xfId="6975"/>
    <cellStyle name="Tusenskille 12 2 5" xfId="6976"/>
    <cellStyle name="Tusenskille 12 3" xfId="5324"/>
    <cellStyle name="Tusenskille 12 3 2" xfId="5325"/>
    <cellStyle name="Tusenskille 12 3 2 2" xfId="6977"/>
    <cellStyle name="Tusenskille 12 3 3" xfId="6978"/>
    <cellStyle name="Tusenskille 12 3 3 2" xfId="6979"/>
    <cellStyle name="Tusenskille 12 3 4" xfId="6980"/>
    <cellStyle name="Tusenskille 12 3 4 2" xfId="6981"/>
    <cellStyle name="Tusenskille 12 3 5" xfId="6982"/>
    <cellStyle name="Tusenskille 12 4" xfId="5326"/>
    <cellStyle name="Tusenskille 12 4 2" xfId="5327"/>
    <cellStyle name="Tusenskille 12 4 2 2" xfId="6983"/>
    <cellStyle name="Tusenskille 12 4 3" xfId="6984"/>
    <cellStyle name="Tusenskille 12 4 3 2" xfId="6985"/>
    <cellStyle name="Tusenskille 12 4 4" xfId="6986"/>
    <cellStyle name="Tusenskille 12 4 4 2" xfId="6987"/>
    <cellStyle name="Tusenskille 12 4 5" xfId="6988"/>
    <cellStyle name="Tusenskille 12 5" xfId="5328"/>
    <cellStyle name="Tusenskille 12 5 2" xfId="5329"/>
    <cellStyle name="Tusenskille 12 5 2 2" xfId="6989"/>
    <cellStyle name="Tusenskille 12 5 3" xfId="6990"/>
    <cellStyle name="Tusenskille 12 5 3 2" xfId="6991"/>
    <cellStyle name="Tusenskille 12 5 4" xfId="6992"/>
    <cellStyle name="Tusenskille 12 5 4 2" xfId="6993"/>
    <cellStyle name="Tusenskille 12 5 5" xfId="6994"/>
    <cellStyle name="Tusenskille 12 6" xfId="5330"/>
    <cellStyle name="Tusenskille 12 6 2" xfId="6995"/>
    <cellStyle name="Tusenskille 12 7" xfId="5331"/>
    <cellStyle name="Tusenskille 12 7 2" xfId="6996"/>
    <cellStyle name="Tusenskille 12 8" xfId="6997"/>
    <cellStyle name="Tusenskille 12 8 2" xfId="6998"/>
    <cellStyle name="Tusenskille 12 9" xfId="6999"/>
    <cellStyle name="Tusenskille 12_Display" xfId="7000"/>
    <cellStyle name="Tusenskille 13" xfId="5332"/>
    <cellStyle name="Tusenskille 13 2" xfId="5333"/>
    <cellStyle name="Tusenskille 13 2 2" xfId="5334"/>
    <cellStyle name="Tusenskille 13 2 2 2" xfId="7001"/>
    <cellStyle name="Tusenskille 13 2 3" xfId="7002"/>
    <cellStyle name="Tusenskille 13 2 3 2" xfId="7003"/>
    <cellStyle name="Tusenskille 13 2 4" xfId="7004"/>
    <cellStyle name="Tusenskille 13 2 4 2" xfId="7005"/>
    <cellStyle name="Tusenskille 13 2 5" xfId="7006"/>
    <cellStyle name="Tusenskille 13 3" xfId="5335"/>
    <cellStyle name="Tusenskille 13 3 2" xfId="5336"/>
    <cellStyle name="Tusenskille 13 3 2 2" xfId="7007"/>
    <cellStyle name="Tusenskille 13 3 3" xfId="7008"/>
    <cellStyle name="Tusenskille 13 3 3 2" xfId="7009"/>
    <cellStyle name="Tusenskille 13 3 4" xfId="7010"/>
    <cellStyle name="Tusenskille 13 3 4 2" xfId="7011"/>
    <cellStyle name="Tusenskille 13 3 5" xfId="7012"/>
    <cellStyle name="Tusenskille 13 4" xfId="5337"/>
    <cellStyle name="Tusenskille 13 4 2" xfId="5338"/>
    <cellStyle name="Tusenskille 13 4 2 2" xfId="7013"/>
    <cellStyle name="Tusenskille 13 4 3" xfId="7014"/>
    <cellStyle name="Tusenskille 13 4 3 2" xfId="7015"/>
    <cellStyle name="Tusenskille 13 4 4" xfId="7016"/>
    <cellStyle name="Tusenskille 13 4 4 2" xfId="7017"/>
    <cellStyle name="Tusenskille 13 4 5" xfId="7018"/>
    <cellStyle name="Tusenskille 13 5" xfId="5339"/>
    <cellStyle name="Tusenskille 13 5 2" xfId="5340"/>
    <cellStyle name="Tusenskille 13 5 2 2" xfId="7019"/>
    <cellStyle name="Tusenskille 13 5 3" xfId="7020"/>
    <cellStyle name="Tusenskille 13 5 3 2" xfId="7021"/>
    <cellStyle name="Tusenskille 13 5 4" xfId="7022"/>
    <cellStyle name="Tusenskille 13 5 4 2" xfId="7023"/>
    <cellStyle name="Tusenskille 13 5 5" xfId="7024"/>
    <cellStyle name="Tusenskille 13 6" xfId="5341"/>
    <cellStyle name="Tusenskille 13 6 2" xfId="7025"/>
    <cellStyle name="Tusenskille 13 7" xfId="5342"/>
    <cellStyle name="Tusenskille 13 7 2" xfId="7026"/>
    <cellStyle name="Tusenskille 13 8" xfId="7027"/>
    <cellStyle name="Tusenskille 13 8 2" xfId="7028"/>
    <cellStyle name="Tusenskille 13 9" xfId="7029"/>
    <cellStyle name="Tusenskille 13_Display" xfId="7030"/>
    <cellStyle name="Tusenskille 14" xfId="5343"/>
    <cellStyle name="Tusenskille 14 2" xfId="5344"/>
    <cellStyle name="Tusenskille 14 2 2" xfId="5345"/>
    <cellStyle name="Tusenskille 14 2 2 2" xfId="7031"/>
    <cellStyle name="Tusenskille 14 2 3" xfId="7032"/>
    <cellStyle name="Tusenskille 14 2 3 2" xfId="7033"/>
    <cellStyle name="Tusenskille 14 2 4" xfId="7034"/>
    <cellStyle name="Tusenskille 14 2 4 2" xfId="7035"/>
    <cellStyle name="Tusenskille 14 2 5" xfId="7036"/>
    <cellStyle name="Tusenskille 14 3" xfId="5346"/>
    <cellStyle name="Tusenskille 14 3 2" xfId="5347"/>
    <cellStyle name="Tusenskille 14 3 2 2" xfId="7037"/>
    <cellStyle name="Tusenskille 14 3 3" xfId="7038"/>
    <cellStyle name="Tusenskille 14 3 3 2" xfId="7039"/>
    <cellStyle name="Tusenskille 14 3 4" xfId="7040"/>
    <cellStyle name="Tusenskille 14 3 4 2" xfId="7041"/>
    <cellStyle name="Tusenskille 14 3 5" xfId="7042"/>
    <cellStyle name="Tusenskille 14 4" xfId="5348"/>
    <cellStyle name="Tusenskille 14 4 2" xfId="5349"/>
    <cellStyle name="Tusenskille 14 4 2 2" xfId="7043"/>
    <cellStyle name="Tusenskille 14 4 3" xfId="7044"/>
    <cellStyle name="Tusenskille 14 4 3 2" xfId="7045"/>
    <cellStyle name="Tusenskille 14 4 4" xfId="7046"/>
    <cellStyle name="Tusenskille 14 4 4 2" xfId="7047"/>
    <cellStyle name="Tusenskille 14 4 5" xfId="7048"/>
    <cellStyle name="Tusenskille 14 5" xfId="5350"/>
    <cellStyle name="Tusenskille 14 5 2" xfId="5351"/>
    <cellStyle name="Tusenskille 14 5 2 2" xfId="7049"/>
    <cellStyle name="Tusenskille 14 5 3" xfId="7050"/>
    <cellStyle name="Tusenskille 14 5 3 2" xfId="7051"/>
    <cellStyle name="Tusenskille 14 5 4" xfId="7052"/>
    <cellStyle name="Tusenskille 14 5 4 2" xfId="7053"/>
    <cellStyle name="Tusenskille 14 5 5" xfId="7054"/>
    <cellStyle name="Tusenskille 14 6" xfId="5352"/>
    <cellStyle name="Tusenskille 14 6 2" xfId="7055"/>
    <cellStyle name="Tusenskille 14 7" xfId="5353"/>
    <cellStyle name="Tusenskille 14 7 2" xfId="7056"/>
    <cellStyle name="Tusenskille 14 8" xfId="7057"/>
    <cellStyle name="Tusenskille 14 8 2" xfId="7058"/>
    <cellStyle name="Tusenskille 14 9" xfId="7059"/>
    <cellStyle name="Tusenskille 14_Display" xfId="7060"/>
    <cellStyle name="Tusenskille 15" xfId="5354"/>
    <cellStyle name="Tusenskille 15 2" xfId="5355"/>
    <cellStyle name="Tusenskille 15_Ark1" xfId="9770"/>
    <cellStyle name="Tusenskille 16" xfId="5356"/>
    <cellStyle name="Tusenskille 17" xfId="5357"/>
    <cellStyle name="Tusenskille 2" xfId="7"/>
    <cellStyle name="Tusenskille 2 10" xfId="5358"/>
    <cellStyle name="Tusenskille 2 10 2" xfId="5359"/>
    <cellStyle name="Tusenskille 2 10 2 2" xfId="7061"/>
    <cellStyle name="Tusenskille 2 10 3" xfId="7062"/>
    <cellStyle name="Tusenskille 2 10 3 2" xfId="7063"/>
    <cellStyle name="Tusenskille 2 10 4" xfId="7064"/>
    <cellStyle name="Tusenskille 2 10 4 2" xfId="7065"/>
    <cellStyle name="Tusenskille 2 10 5" xfId="7066"/>
    <cellStyle name="Tusenskille 2 11" xfId="5360"/>
    <cellStyle name="Tusenskille 2 11 2" xfId="5361"/>
    <cellStyle name="Tusenskille 2 11 2 2" xfId="7067"/>
    <cellStyle name="Tusenskille 2 11 3" xfId="7068"/>
    <cellStyle name="Tusenskille 2 11 3 2" xfId="7069"/>
    <cellStyle name="Tusenskille 2 11 4" xfId="7070"/>
    <cellStyle name="Tusenskille 2 11 4 2" xfId="7071"/>
    <cellStyle name="Tusenskille 2 11 5" xfId="7072"/>
    <cellStyle name="Tusenskille 2 12" xfId="5362"/>
    <cellStyle name="Tusenskille 2 12 2" xfId="7073"/>
    <cellStyle name="Tusenskille 2 13" xfId="5363"/>
    <cellStyle name="Tusenskille 2 13 2" xfId="7074"/>
    <cellStyle name="Tusenskille 2 14" xfId="7075"/>
    <cellStyle name="Tusenskille 2 14 2" xfId="7076"/>
    <cellStyle name="Tusenskille 2 15" xfId="7077"/>
    <cellStyle name="Tusenskille 2 2" xfId="5364"/>
    <cellStyle name="Tusenskille 2 2 10" xfId="7078"/>
    <cellStyle name="Tusenskille 2 2 2" xfId="5365"/>
    <cellStyle name="Tusenskille 2 2 2 2" xfId="5366"/>
    <cellStyle name="Tusenskille 2 2 2 2 2" xfId="9771"/>
    <cellStyle name="Tusenskille 2 2 2 2_Display" xfId="9772"/>
    <cellStyle name="Tusenskille 2 2 2 3" xfId="9773"/>
    <cellStyle name="Tusenskille 2 2 2_Ark1" xfId="9774"/>
    <cellStyle name="Tusenskille 2 2 3" xfId="5367"/>
    <cellStyle name="Tusenskille 2 2 3 2" xfId="5368"/>
    <cellStyle name="Tusenskille 2 2 3 2 2" xfId="7079"/>
    <cellStyle name="Tusenskille 2 2 3 3" xfId="5369"/>
    <cellStyle name="Tusenskille 2 2 3 3 2" xfId="7080"/>
    <cellStyle name="Tusenskille 2 2 3 4" xfId="7081"/>
    <cellStyle name="Tusenskille 2 2 3 4 2" xfId="7082"/>
    <cellStyle name="Tusenskille 2 2 3 5" xfId="7083"/>
    <cellStyle name="Tusenskille 2 2 3_Display" xfId="9775"/>
    <cellStyle name="Tusenskille 2 2 4" xfId="5370"/>
    <cellStyle name="Tusenskille 2 2 4 2" xfId="5371"/>
    <cellStyle name="Tusenskille 2 2 4 2 2" xfId="7084"/>
    <cellStyle name="Tusenskille 2 2 4 3" xfId="7085"/>
    <cellStyle name="Tusenskille 2 2 4 3 2" xfId="7086"/>
    <cellStyle name="Tusenskille 2 2 4 4" xfId="7087"/>
    <cellStyle name="Tusenskille 2 2 4 4 2" xfId="7088"/>
    <cellStyle name="Tusenskille 2 2 4 5" xfId="7089"/>
    <cellStyle name="Tusenskille 2 2 5" xfId="5372"/>
    <cellStyle name="Tusenskille 2 2 5 2" xfId="5373"/>
    <cellStyle name="Tusenskille 2 2 5 2 2" xfId="7090"/>
    <cellStyle name="Tusenskille 2 2 5 3" xfId="7091"/>
    <cellStyle name="Tusenskille 2 2 5 3 2" xfId="7092"/>
    <cellStyle name="Tusenskille 2 2 5 4" xfId="7093"/>
    <cellStyle name="Tusenskille 2 2 5 4 2" xfId="7094"/>
    <cellStyle name="Tusenskille 2 2 5 5" xfId="7095"/>
    <cellStyle name="Tusenskille 2 2 6" xfId="5374"/>
    <cellStyle name="Tusenskille 2 2 6 2" xfId="5375"/>
    <cellStyle name="Tusenskille 2 2 6 2 2" xfId="7096"/>
    <cellStyle name="Tusenskille 2 2 6 3" xfId="7097"/>
    <cellStyle name="Tusenskille 2 2 6 3 2" xfId="7098"/>
    <cellStyle name="Tusenskille 2 2 6 4" xfId="7099"/>
    <cellStyle name="Tusenskille 2 2 6 4 2" xfId="7100"/>
    <cellStyle name="Tusenskille 2 2 6 5" xfId="7101"/>
    <cellStyle name="Tusenskille 2 2 7" xfId="5376"/>
    <cellStyle name="Tusenskille 2 2 7 2" xfId="7102"/>
    <cellStyle name="Tusenskille 2 2 8" xfId="7103"/>
    <cellStyle name="Tusenskille 2 2 8 2" xfId="7104"/>
    <cellStyle name="Tusenskille 2 2 9" xfId="7105"/>
    <cellStyle name="Tusenskille 2 2 9 2" xfId="7106"/>
    <cellStyle name="Tusenskille 2 2_Ark1" xfId="9776"/>
    <cellStyle name="Tusenskille 2 3" xfId="5377"/>
    <cellStyle name="Tusenskille 2 3 2" xfId="5378"/>
    <cellStyle name="Tusenskille 2 3 2 2" xfId="5379"/>
    <cellStyle name="Tusenskille 2 3 2 2 2" xfId="9777"/>
    <cellStyle name="Tusenskille 2 3 2 2_Display" xfId="9778"/>
    <cellStyle name="Tusenskille 2 3 2 3" xfId="9779"/>
    <cellStyle name="Tusenskille 2 3 2_Ark1" xfId="9780"/>
    <cellStyle name="Tusenskille 2 3 3" xfId="5380"/>
    <cellStyle name="Tusenskille 2 3 3 2" xfId="9781"/>
    <cellStyle name="Tusenskille 2 3 3_Display" xfId="9782"/>
    <cellStyle name="Tusenskille 2 3 4" xfId="9783"/>
    <cellStyle name="Tusenskille 2 3 5" xfId="9784"/>
    <cellStyle name="Tusenskille 2 3_Ark1" xfId="9785"/>
    <cellStyle name="Tusenskille 2 4" xfId="5381"/>
    <cellStyle name="Tusenskille 2 4 2" xfId="5382"/>
    <cellStyle name="Tusenskille 2 4 2 2" xfId="5383"/>
    <cellStyle name="Tusenskille 2 4 2 2 2" xfId="9786"/>
    <cellStyle name="Tusenskille 2 4 2 2_Display" xfId="9787"/>
    <cellStyle name="Tusenskille 2 4 2 3" xfId="9788"/>
    <cellStyle name="Tusenskille 2 4 2_Ark1" xfId="9789"/>
    <cellStyle name="Tusenskille 2 4 3" xfId="5384"/>
    <cellStyle name="Tusenskille 2 4 3 2" xfId="9790"/>
    <cellStyle name="Tusenskille 2 4 3_Display" xfId="9791"/>
    <cellStyle name="Tusenskille 2 4 4" xfId="9792"/>
    <cellStyle name="Tusenskille 2 4 5" xfId="9793"/>
    <cellStyle name="Tusenskille 2 4_Ark1" xfId="9794"/>
    <cellStyle name="Tusenskille 2 5" xfId="5385"/>
    <cellStyle name="Tusenskille 2 6" xfId="5386"/>
    <cellStyle name="Tusenskille 2 6 2" xfId="5387"/>
    <cellStyle name="Tusenskille 2 6 2 2" xfId="5388"/>
    <cellStyle name="Tusenskille 2 6 2 2 2" xfId="9795"/>
    <cellStyle name="Tusenskille 2 6 2 2_Display" xfId="9796"/>
    <cellStyle name="Tusenskille 2 6 2 3" xfId="9797"/>
    <cellStyle name="Tusenskille 2 6 2_Ark1" xfId="9798"/>
    <cellStyle name="Tusenskille 2 6 3" xfId="5389"/>
    <cellStyle name="Tusenskille 2 6 3 2" xfId="9799"/>
    <cellStyle name="Tusenskille 2 6 3_Display" xfId="9800"/>
    <cellStyle name="Tusenskille 2 6 4" xfId="9801"/>
    <cellStyle name="Tusenskille 2 6 5" xfId="9802"/>
    <cellStyle name="Tusenskille 2 6_Ark1" xfId="9803"/>
    <cellStyle name="Tusenskille 2 7" xfId="5390"/>
    <cellStyle name="Tusenskille 2 7 2" xfId="5391"/>
    <cellStyle name="Tusenskille 2 7 2 2" xfId="5392"/>
    <cellStyle name="Tusenskille 2 7 2 2 2" xfId="9804"/>
    <cellStyle name="Tusenskille 2 7 2 2_Display" xfId="9805"/>
    <cellStyle name="Tusenskille 2 7 2 3" xfId="9806"/>
    <cellStyle name="Tusenskille 2 7 2_Ark1" xfId="9807"/>
    <cellStyle name="Tusenskille 2 7 3" xfId="5393"/>
    <cellStyle name="Tusenskille 2 7 3 2" xfId="9808"/>
    <cellStyle name="Tusenskille 2 7 3_Display" xfId="9809"/>
    <cellStyle name="Tusenskille 2 7 4" xfId="9810"/>
    <cellStyle name="Tusenskille 2 7 5" xfId="9811"/>
    <cellStyle name="Tusenskille 2 7_Ark1" xfId="9812"/>
    <cellStyle name="Tusenskille 2 8" xfId="5394"/>
    <cellStyle name="Tusenskille 2 8 2" xfId="5395"/>
    <cellStyle name="Tusenskille 2 8 2 2" xfId="7107"/>
    <cellStyle name="Tusenskille 2 8 3" xfId="7108"/>
    <cellStyle name="Tusenskille 2 8 3 2" xfId="7109"/>
    <cellStyle name="Tusenskille 2 8 4" xfId="7110"/>
    <cellStyle name="Tusenskille 2 8 4 2" xfId="7111"/>
    <cellStyle name="Tusenskille 2 8 5" xfId="7112"/>
    <cellStyle name="Tusenskille 2 9" xfId="5396"/>
    <cellStyle name="Tusenskille 2 9 2" xfId="5397"/>
    <cellStyle name="Tusenskille 2 9 2 2" xfId="7113"/>
    <cellStyle name="Tusenskille 2 9 3" xfId="7114"/>
    <cellStyle name="Tusenskille 2 9 3 2" xfId="7115"/>
    <cellStyle name="Tusenskille 2 9 4" xfId="7116"/>
    <cellStyle name="Tusenskille 2 9 4 2" xfId="7117"/>
    <cellStyle name="Tusenskille 2 9 5" xfId="7118"/>
    <cellStyle name="Tusenskille 2_Ark1" xfId="7771"/>
    <cellStyle name="Tusenskille 3" xfId="12"/>
    <cellStyle name="Tusenskille 3 10" xfId="5398"/>
    <cellStyle name="Tusenskille 3 10 2" xfId="5399"/>
    <cellStyle name="Tusenskille 3 10 2 2" xfId="5400"/>
    <cellStyle name="Tusenskille 3 10 2 2 2" xfId="9813"/>
    <cellStyle name="Tusenskille 3 10 2 2_Display" xfId="9814"/>
    <cellStyle name="Tusenskille 3 10 2 3" xfId="9815"/>
    <cellStyle name="Tusenskille 3 10 2_Ark1" xfId="9816"/>
    <cellStyle name="Tusenskille 3 10 3" xfId="5401"/>
    <cellStyle name="Tusenskille 3 10 3 2" xfId="9817"/>
    <cellStyle name="Tusenskille 3 10 3_Display" xfId="9818"/>
    <cellStyle name="Tusenskille 3 10 4" xfId="9819"/>
    <cellStyle name="Tusenskille 3 10 5" xfId="9820"/>
    <cellStyle name="Tusenskille 3 10_Ark1" xfId="9821"/>
    <cellStyle name="Tusenskille 3 11" xfId="5402"/>
    <cellStyle name="Tusenskille 3 11 2" xfId="5403"/>
    <cellStyle name="Tusenskille 3 11 2 2" xfId="9822"/>
    <cellStyle name="Tusenskille 3 11 2_Display" xfId="9823"/>
    <cellStyle name="Tusenskille 3 11 3" xfId="5404"/>
    <cellStyle name="Tusenskille 3 11 3 2" xfId="9824"/>
    <cellStyle name="Tusenskille 3 11 3_Display" xfId="9825"/>
    <cellStyle name="Tusenskille 3 11 4" xfId="9826"/>
    <cellStyle name="Tusenskille 3 11_Ark1" xfId="9827"/>
    <cellStyle name="Tusenskille 3 12" xfId="5405"/>
    <cellStyle name="Tusenskille 3 12 2" xfId="5406"/>
    <cellStyle name="Tusenskille 3 12 2 2" xfId="9828"/>
    <cellStyle name="Tusenskille 3 12 2_Display" xfId="9829"/>
    <cellStyle name="Tusenskille 3 12 3" xfId="9830"/>
    <cellStyle name="Tusenskille 3 12_Ark1" xfId="9831"/>
    <cellStyle name="Tusenskille 3 13" xfId="5407"/>
    <cellStyle name="Tusenskille 3 13 2" xfId="5408"/>
    <cellStyle name="Tusenskille 3 13 2 2" xfId="9832"/>
    <cellStyle name="Tusenskille 3 13 2_Display" xfId="9833"/>
    <cellStyle name="Tusenskille 3 13 3" xfId="9834"/>
    <cellStyle name="Tusenskille 3 13_Ark1" xfId="9835"/>
    <cellStyle name="Tusenskille 3 14" xfId="5409"/>
    <cellStyle name="Tusenskille 3 14 2" xfId="9836"/>
    <cellStyle name="Tusenskille 3 14_Display" xfId="9837"/>
    <cellStyle name="Tusenskille 3 15" xfId="9838"/>
    <cellStyle name="Tusenskille 3 16" xfId="9839"/>
    <cellStyle name="Tusenskille 3 2" xfId="13"/>
    <cellStyle name="Tusenskille 3 2 10" xfId="5410"/>
    <cellStyle name="Tusenskille 3 2 10 2" xfId="9840"/>
    <cellStyle name="Tusenskille 3 2 10_Display" xfId="9841"/>
    <cellStyle name="Tusenskille 3 2 11" xfId="5411"/>
    <cellStyle name="Tusenskille 3 2 11 2" xfId="9842"/>
    <cellStyle name="Tusenskille 3 2 11 3" xfId="9843"/>
    <cellStyle name="Tusenskille 3 2 11_Display" xfId="9844"/>
    <cellStyle name="Tusenskille 3 2 12" xfId="9845"/>
    <cellStyle name="Tusenskille 3 2 12 2" xfId="9846"/>
    <cellStyle name="Tusenskille 3 2 12 3" xfId="9847"/>
    <cellStyle name="Tusenskille 3 2 13" xfId="9848"/>
    <cellStyle name="Tusenskille 3 2 13 2" xfId="9849"/>
    <cellStyle name="Tusenskille 3 2 14" xfId="9850"/>
    <cellStyle name="Tusenskille 3 2 15" xfId="9851"/>
    <cellStyle name="Tusenskille 3 2 16" xfId="9852"/>
    <cellStyle name="Tusenskille 3 2 17" xfId="9853"/>
    <cellStyle name="Tusenskille 3 2 18" xfId="9854"/>
    <cellStyle name="Tusenskille 3 2 2" xfId="5412"/>
    <cellStyle name="Tusenskille 3 2 2 10" xfId="9855"/>
    <cellStyle name="Tusenskille 3 2 2 11" xfId="9856"/>
    <cellStyle name="Tusenskille 3 2 2 2" xfId="5413"/>
    <cellStyle name="Tusenskille 3 2 2 2 2" xfId="5414"/>
    <cellStyle name="Tusenskille 3 2 2 2 2 2" xfId="5415"/>
    <cellStyle name="Tusenskille 3 2 2 2 2 3" xfId="5416"/>
    <cellStyle name="Tusenskille 3 2 2 2 2 4" xfId="5417"/>
    <cellStyle name="Tusenskille 3 2 2 2 2_Ark1" xfId="9857"/>
    <cellStyle name="Tusenskille 3 2 2 2 3" xfId="5418"/>
    <cellStyle name="Tusenskille 3 2 2 2 4" xfId="5419"/>
    <cellStyle name="Tusenskille 3 2 2 2 5" xfId="9858"/>
    <cellStyle name="Tusenskille 3 2 2 2 6" xfId="9859"/>
    <cellStyle name="Tusenskille 3 2 2 2 7" xfId="9860"/>
    <cellStyle name="Tusenskille 3 2 2 2_Ark1" xfId="9861"/>
    <cellStyle name="Tusenskille 3 2 2 3" xfId="5420"/>
    <cellStyle name="Tusenskille 3 2 2 3 2" xfId="5421"/>
    <cellStyle name="Tusenskille 3 2 2 3 2 2" xfId="9862"/>
    <cellStyle name="Tusenskille 3 2 2 3 2_Display" xfId="9863"/>
    <cellStyle name="Tusenskille 3 2 2 3 3" xfId="9864"/>
    <cellStyle name="Tusenskille 3 2 2 3_Ark1" xfId="9865"/>
    <cellStyle name="Tusenskille 3 2 2 4" xfId="5422"/>
    <cellStyle name="Tusenskille 3 2 2 4 2" xfId="5423"/>
    <cellStyle name="Tusenskille 3 2 2 4 2 2" xfId="9866"/>
    <cellStyle name="Tusenskille 3 2 2 4 2_Display" xfId="9867"/>
    <cellStyle name="Tusenskille 3 2 2 4 3" xfId="9868"/>
    <cellStyle name="Tusenskille 3 2 2 4_Display" xfId="9869"/>
    <cellStyle name="Tusenskille 3 2 2 5" xfId="5424"/>
    <cellStyle name="Tusenskille 3 2 2 5 2" xfId="9870"/>
    <cellStyle name="Tusenskille 3 2 2 5_Display" xfId="9871"/>
    <cellStyle name="Tusenskille 3 2 2 6" xfId="9872"/>
    <cellStyle name="Tusenskille 3 2 2 7" xfId="9873"/>
    <cellStyle name="Tusenskille 3 2 2 8" xfId="9874"/>
    <cellStyle name="Tusenskille 3 2 2 9" xfId="9875"/>
    <cellStyle name="Tusenskille 3 2 2_Ark1" xfId="9876"/>
    <cellStyle name="Tusenskille 3 2 3" xfId="5425"/>
    <cellStyle name="Tusenskille 3 2 3 2" xfId="5426"/>
    <cellStyle name="Tusenskille 3 2 3 2 2" xfId="5427"/>
    <cellStyle name="Tusenskille 3 2 3 2 2 2" xfId="9877"/>
    <cellStyle name="Tusenskille 3 2 3 2 2_Display" xfId="9878"/>
    <cellStyle name="Tusenskille 3 2 3 2 3" xfId="9879"/>
    <cellStyle name="Tusenskille 3 2 3 2_Ark1" xfId="9880"/>
    <cellStyle name="Tusenskille 3 2 3 3" xfId="5428"/>
    <cellStyle name="Tusenskille 3 2 3 3 2" xfId="5429"/>
    <cellStyle name="Tusenskille 3 2 3 3 2 2" xfId="9881"/>
    <cellStyle name="Tusenskille 3 2 3 3 2_Display" xfId="9882"/>
    <cellStyle name="Tusenskille 3 2 3 3 3" xfId="9883"/>
    <cellStyle name="Tusenskille 3 2 3 3_Ark1" xfId="9884"/>
    <cellStyle name="Tusenskille 3 2 3 4" xfId="5430"/>
    <cellStyle name="Tusenskille 3 2 3 4 2" xfId="5431"/>
    <cellStyle name="Tusenskille 3 2 3 4 2 2" xfId="9885"/>
    <cellStyle name="Tusenskille 3 2 3 4 2_Display" xfId="9886"/>
    <cellStyle name="Tusenskille 3 2 3 4 3" xfId="9887"/>
    <cellStyle name="Tusenskille 3 2 3 4_Display" xfId="9888"/>
    <cellStyle name="Tusenskille 3 2 3 5" xfId="5432"/>
    <cellStyle name="Tusenskille 3 2 3 5 2" xfId="9889"/>
    <cellStyle name="Tusenskille 3 2 3 5_Display" xfId="9890"/>
    <cellStyle name="Tusenskille 3 2 3 6" xfId="9891"/>
    <cellStyle name="Tusenskille 3 2 3 7" xfId="9892"/>
    <cellStyle name="Tusenskille 3 2 3_Ark1" xfId="9893"/>
    <cellStyle name="Tusenskille 3 2 4" xfId="5433"/>
    <cellStyle name="Tusenskille 3 2 4 2" xfId="5434"/>
    <cellStyle name="Tusenskille 3 2 4 2 2" xfId="5435"/>
    <cellStyle name="Tusenskille 3 2 4 2 2 2" xfId="9894"/>
    <cellStyle name="Tusenskille 3 2 4 2 2_Display" xfId="9895"/>
    <cellStyle name="Tusenskille 3 2 4 2 3" xfId="9896"/>
    <cellStyle name="Tusenskille 3 2 4 2_Display" xfId="9897"/>
    <cellStyle name="Tusenskille 3 2 4 3" xfId="5436"/>
    <cellStyle name="Tusenskille 3 2 4 3 2" xfId="5437"/>
    <cellStyle name="Tusenskille 3 2 4 3 2 2" xfId="9898"/>
    <cellStyle name="Tusenskille 3 2 4 3 2_Display" xfId="9899"/>
    <cellStyle name="Tusenskille 3 2 4 3 3" xfId="9900"/>
    <cellStyle name="Tusenskille 3 2 4 3_Display" xfId="9901"/>
    <cellStyle name="Tusenskille 3 2 4 4" xfId="5438"/>
    <cellStyle name="Tusenskille 3 2 4 4 2" xfId="5439"/>
    <cellStyle name="Tusenskille 3 2 4 4 2 2" xfId="9902"/>
    <cellStyle name="Tusenskille 3 2 4 4 3" xfId="9903"/>
    <cellStyle name="Tusenskille 3 2 4 4 3 2" xfId="9904"/>
    <cellStyle name="Tusenskille 3 2 4 4 4" xfId="9905"/>
    <cellStyle name="Tusenskille 3 2 4 4 4 2" xfId="9906"/>
    <cellStyle name="Tusenskille 3 2 4 4 4 3" xfId="9907"/>
    <cellStyle name="Tusenskille 3 2 4 4 5" xfId="9908"/>
    <cellStyle name="Tusenskille 3 2 4 4 5 2" xfId="9909"/>
    <cellStyle name="Tusenskille 3 2 4 4 6" xfId="9910"/>
    <cellStyle name="Tusenskille 3 2 4 4_Display" xfId="9911"/>
    <cellStyle name="Tusenskille 3 2 4 5" xfId="5440"/>
    <cellStyle name="Tusenskille 3 2 4 5 2" xfId="9912"/>
    <cellStyle name="Tusenskille 3 2 4 5_Display" xfId="9913"/>
    <cellStyle name="Tusenskille 3 2 4 6" xfId="5441"/>
    <cellStyle name="Tusenskille 3 2 4 6 2" xfId="9914"/>
    <cellStyle name="Tusenskille 3 2 4 6 3" xfId="9915"/>
    <cellStyle name="Tusenskille 3 2 4 6_Display" xfId="9916"/>
    <cellStyle name="Tusenskille 3 2 4 7" xfId="9917"/>
    <cellStyle name="Tusenskille 3 2 4 7 2" xfId="9918"/>
    <cellStyle name="Tusenskille 3 2 4 7 3" xfId="9919"/>
    <cellStyle name="Tusenskille 3 2 4 8" xfId="9920"/>
    <cellStyle name="Tusenskille 3 2 4 9" xfId="9921"/>
    <cellStyle name="Tusenskille 3 2 4_Ark1" xfId="9922"/>
    <cellStyle name="Tusenskille 3 2 5" xfId="5442"/>
    <cellStyle name="Tusenskille 3 2 5 10" xfId="9923"/>
    <cellStyle name="Tusenskille 3 2 5 11" xfId="9924"/>
    <cellStyle name="Tusenskille 3 2 5 12" xfId="9925"/>
    <cellStyle name="Tusenskille 3 2 5 2" xfId="5443"/>
    <cellStyle name="Tusenskille 3 2 5 2 2" xfId="5444"/>
    <cellStyle name="Tusenskille 3 2 5 2 2 2" xfId="9926"/>
    <cellStyle name="Tusenskille 3 2 5 2 2_Display" xfId="9927"/>
    <cellStyle name="Tusenskille 3 2 5 2 3" xfId="5445"/>
    <cellStyle name="Tusenskille 3 2 5 2 4" xfId="5446"/>
    <cellStyle name="Tusenskille 3 2 5 2 5" xfId="9928"/>
    <cellStyle name="Tusenskille 3 2 5 2 6" xfId="9929"/>
    <cellStyle name="Tusenskille 3 2 5 2 7" xfId="9930"/>
    <cellStyle name="Tusenskille 3 2 5 2 8" xfId="9931"/>
    <cellStyle name="Tusenskille 3 2 5 2_Ark1" xfId="9932"/>
    <cellStyle name="Tusenskille 3 2 5 3" xfId="5447"/>
    <cellStyle name="Tusenskille 3 2 5 3 2" xfId="5448"/>
    <cellStyle name="Tusenskille 3 2 5 3 2 2" xfId="9933"/>
    <cellStyle name="Tusenskille 3 2 5 3 2_Display" xfId="9934"/>
    <cellStyle name="Tusenskille 3 2 5 3 3" xfId="9935"/>
    <cellStyle name="Tusenskille 3 2 5 3_Display" xfId="9936"/>
    <cellStyle name="Tusenskille 3 2 5 4" xfId="5449"/>
    <cellStyle name="Tusenskille 3 2 5 4 2" xfId="5450"/>
    <cellStyle name="Tusenskille 3 2 5 4 2 2" xfId="9937"/>
    <cellStyle name="Tusenskille 3 2 5 4 2_Display" xfId="9938"/>
    <cellStyle name="Tusenskille 3 2 5 4 3" xfId="9939"/>
    <cellStyle name="Tusenskille 3 2 5 4_Display" xfId="9940"/>
    <cellStyle name="Tusenskille 3 2 5 5" xfId="5451"/>
    <cellStyle name="Tusenskille 3 2 5 5 2" xfId="9941"/>
    <cellStyle name="Tusenskille 3 2 5 5_Display" xfId="9942"/>
    <cellStyle name="Tusenskille 3 2 5 6" xfId="9943"/>
    <cellStyle name="Tusenskille 3 2 5 6 2" xfId="9944"/>
    <cellStyle name="Tusenskille 3 2 5 7" xfId="9945"/>
    <cellStyle name="Tusenskille 3 2 5 8" xfId="9946"/>
    <cellStyle name="Tusenskille 3 2 5 9" xfId="9947"/>
    <cellStyle name="Tusenskille 3 2 5_Ark1" xfId="9948"/>
    <cellStyle name="Tusenskille 3 2 6" xfId="5452"/>
    <cellStyle name="Tusenskille 3 2 6 2" xfId="5453"/>
    <cellStyle name="Tusenskille 3 2 6 2 2" xfId="9949"/>
    <cellStyle name="Tusenskille 3 2 6 2_Display" xfId="9950"/>
    <cellStyle name="Tusenskille 3 2 6 3" xfId="9951"/>
    <cellStyle name="Tusenskille 3 2 6_Display" xfId="9952"/>
    <cellStyle name="Tusenskille 3 2 7" xfId="5454"/>
    <cellStyle name="Tusenskille 3 2 7 2" xfId="5455"/>
    <cellStyle name="Tusenskille 3 2 7 2 2" xfId="9953"/>
    <cellStyle name="Tusenskille 3 2 7 2_Display" xfId="9954"/>
    <cellStyle name="Tusenskille 3 2 7 3" xfId="9955"/>
    <cellStyle name="Tusenskille 3 2 7_Display" xfId="9956"/>
    <cellStyle name="Tusenskille 3 2 8" xfId="5456"/>
    <cellStyle name="Tusenskille 3 2 8 2" xfId="5457"/>
    <cellStyle name="Tusenskille 3 2 8 2 2" xfId="9957"/>
    <cellStyle name="Tusenskille 3 2 8 2_Display" xfId="9958"/>
    <cellStyle name="Tusenskille 3 2 8 3" xfId="9959"/>
    <cellStyle name="Tusenskille 3 2 8_Display" xfId="9960"/>
    <cellStyle name="Tusenskille 3 2 9" xfId="5458"/>
    <cellStyle name="Tusenskille 3 2 9 2" xfId="9961"/>
    <cellStyle name="Tusenskille 3 2 9 2 2" xfId="9962"/>
    <cellStyle name="Tusenskille 3 2 9 3" xfId="9963"/>
    <cellStyle name="Tusenskille 3 2 9 3 2" xfId="9964"/>
    <cellStyle name="Tusenskille 3 2 9 4" xfId="9965"/>
    <cellStyle name="Tusenskille 3 2 9 4 2" xfId="9966"/>
    <cellStyle name="Tusenskille 3 2 9 4 3" xfId="9967"/>
    <cellStyle name="Tusenskille 3 2 9 5" xfId="9968"/>
    <cellStyle name="Tusenskille 3 2 9 5 2" xfId="9969"/>
    <cellStyle name="Tusenskille 3 2 9 6" xfId="9970"/>
    <cellStyle name="Tusenskille 3 2 9_Display" xfId="9971"/>
    <cellStyle name="Tusenskille 3 2_Ark1" xfId="7773"/>
    <cellStyle name="Tusenskille 3 3" xfId="5459"/>
    <cellStyle name="Tusenskille 3 3 10" xfId="5460"/>
    <cellStyle name="Tusenskille 3 3 10 2" xfId="9972"/>
    <cellStyle name="Tusenskille 3 3 10 3" xfId="9973"/>
    <cellStyle name="Tusenskille 3 3 10_Display" xfId="9974"/>
    <cellStyle name="Tusenskille 3 3 11" xfId="9975"/>
    <cellStyle name="Tusenskille 3 3 11 2" xfId="9976"/>
    <cellStyle name="Tusenskille 3 3 11 3" xfId="9977"/>
    <cellStyle name="Tusenskille 3 3 12" xfId="9978"/>
    <cellStyle name="Tusenskille 3 3 12 2" xfId="9979"/>
    <cellStyle name="Tusenskille 3 3 13" xfId="9980"/>
    <cellStyle name="Tusenskille 3 3 14" xfId="9981"/>
    <cellStyle name="Tusenskille 3 3 15" xfId="9982"/>
    <cellStyle name="Tusenskille 3 3 16" xfId="9983"/>
    <cellStyle name="Tusenskille 3 3 17" xfId="9984"/>
    <cellStyle name="Tusenskille 3 3 2" xfId="5461"/>
    <cellStyle name="Tusenskille 3 3 2 2" xfId="5462"/>
    <cellStyle name="Tusenskille 3 3 2 2 2" xfId="5463"/>
    <cellStyle name="Tusenskille 3 3 2 2 2 2" xfId="5464"/>
    <cellStyle name="Tusenskille 3 3 2 2 2_Display" xfId="9985"/>
    <cellStyle name="Tusenskille 3 3 2 2 3" xfId="5465"/>
    <cellStyle name="Tusenskille 3 3 2 2 4" xfId="5466"/>
    <cellStyle name="Tusenskille 3 3 2 2 5" xfId="9986"/>
    <cellStyle name="Tusenskille 3 3 2 2 6" xfId="9987"/>
    <cellStyle name="Tusenskille 3 3 2 2 7" xfId="9988"/>
    <cellStyle name="Tusenskille 3 3 2 2_Ark1" xfId="9989"/>
    <cellStyle name="Tusenskille 3 3 2 3" xfId="5467"/>
    <cellStyle name="Tusenskille 3 3 2 3 2" xfId="9990"/>
    <cellStyle name="Tusenskille 3 3 2 3_Display" xfId="9991"/>
    <cellStyle name="Tusenskille 3 3 2 4" xfId="9992"/>
    <cellStyle name="Tusenskille 3 3 2 5" xfId="9993"/>
    <cellStyle name="Tusenskille 3 3 2 6" xfId="9994"/>
    <cellStyle name="Tusenskille 3 3 2 7" xfId="9995"/>
    <cellStyle name="Tusenskille 3 3 2 8" xfId="9996"/>
    <cellStyle name="Tusenskille 3 3 2 9" xfId="9997"/>
    <cellStyle name="Tusenskille 3 3 2_Ark1" xfId="9998"/>
    <cellStyle name="Tusenskille 3 3 3" xfId="5468"/>
    <cellStyle name="Tusenskille 3 3 3 2" xfId="5469"/>
    <cellStyle name="Tusenskille 3 3 3 2 2" xfId="5470"/>
    <cellStyle name="Tusenskille 3 3 3 2 2 2" xfId="9999"/>
    <cellStyle name="Tusenskille 3 3 3 2 2 3" xfId="10000"/>
    <cellStyle name="Tusenskille 3 3 3 2 2 4" xfId="10001"/>
    <cellStyle name="Tusenskille 3 3 3 2 3" xfId="10002"/>
    <cellStyle name="Tusenskille 3 3 3 2 3 2" xfId="10003"/>
    <cellStyle name="Tusenskille 3 3 3 2 4" xfId="10004"/>
    <cellStyle name="Tusenskille 3 3 3 2 4 2" xfId="10005"/>
    <cellStyle name="Tusenskille 3 3 3 2 4 3" xfId="10006"/>
    <cellStyle name="Tusenskille 3 3 3 2 5" xfId="10007"/>
    <cellStyle name="Tusenskille 3 3 3 2 5 2" xfId="10008"/>
    <cellStyle name="Tusenskille 3 3 3 2 5 3" xfId="10009"/>
    <cellStyle name="Tusenskille 3 3 3 2 6" xfId="10010"/>
    <cellStyle name="Tusenskille 3 3 3 2_Display" xfId="10011"/>
    <cellStyle name="Tusenskille 3 3 3 3" xfId="5471"/>
    <cellStyle name="Tusenskille 3 3 3 3 2" xfId="5472"/>
    <cellStyle name="Tusenskille 3 3 3 3_Display" xfId="10012"/>
    <cellStyle name="Tusenskille 3 3 3 4" xfId="5473"/>
    <cellStyle name="Tusenskille 3 3 3 4 2" xfId="10013"/>
    <cellStyle name="Tusenskille 3 3 3 5" xfId="10014"/>
    <cellStyle name="Tusenskille 3 3 3 5 2" xfId="10015"/>
    <cellStyle name="Tusenskille 3 3 3 5 3" xfId="10016"/>
    <cellStyle name="Tusenskille 3 3 3 6" xfId="10017"/>
    <cellStyle name="Tusenskille 3 3 3 6 2" xfId="10018"/>
    <cellStyle name="Tusenskille 3 3 3 6 3" xfId="10019"/>
    <cellStyle name="Tusenskille 3 3 3 7" xfId="10020"/>
    <cellStyle name="Tusenskille 3 3 3_Ark1" xfId="10021"/>
    <cellStyle name="Tusenskille 3 3 4" xfId="5474"/>
    <cellStyle name="Tusenskille 3 3 4 2" xfId="5475"/>
    <cellStyle name="Tusenskille 3 3 4 2 2" xfId="10022"/>
    <cellStyle name="Tusenskille 3 3 4 2_Display" xfId="10023"/>
    <cellStyle name="Tusenskille 3 3 4 3" xfId="10024"/>
    <cellStyle name="Tusenskille 3 3 4_Display" xfId="10025"/>
    <cellStyle name="Tusenskille 3 3 5" xfId="5476"/>
    <cellStyle name="Tusenskille 3 3 5 2" xfId="5477"/>
    <cellStyle name="Tusenskille 3 3 5 2 2" xfId="10026"/>
    <cellStyle name="Tusenskille 3 3 5 2_Display" xfId="10027"/>
    <cellStyle name="Tusenskille 3 3 5 3" xfId="10028"/>
    <cellStyle name="Tusenskille 3 3 5_Display" xfId="10029"/>
    <cellStyle name="Tusenskille 3 3 6" xfId="5478"/>
    <cellStyle name="Tusenskille 3 3 6 2" xfId="5479"/>
    <cellStyle name="Tusenskille 3 3 6 2 2" xfId="10030"/>
    <cellStyle name="Tusenskille 3 3 6 2_Display" xfId="10031"/>
    <cellStyle name="Tusenskille 3 3 6 3" xfId="10032"/>
    <cellStyle name="Tusenskille 3 3 6_Display" xfId="10033"/>
    <cellStyle name="Tusenskille 3 3 7" xfId="5480"/>
    <cellStyle name="Tusenskille 3 3 7 2" xfId="5481"/>
    <cellStyle name="Tusenskille 3 3 7 2 2" xfId="10034"/>
    <cellStyle name="Tusenskille 3 3 7 2_Display" xfId="10035"/>
    <cellStyle name="Tusenskille 3 3 7 3" xfId="10036"/>
    <cellStyle name="Tusenskille 3 3 7_Display" xfId="10037"/>
    <cellStyle name="Tusenskille 3 3 8" xfId="5482"/>
    <cellStyle name="Tusenskille 3 3 8 2" xfId="10038"/>
    <cellStyle name="Tusenskille 3 3 8 2 2" xfId="10039"/>
    <cellStyle name="Tusenskille 3 3 8 3" xfId="10040"/>
    <cellStyle name="Tusenskille 3 3 8 3 2" xfId="10041"/>
    <cellStyle name="Tusenskille 3 3 8 4" xfId="10042"/>
    <cellStyle name="Tusenskille 3 3 8 4 2" xfId="10043"/>
    <cellStyle name="Tusenskille 3 3 8 4 3" xfId="10044"/>
    <cellStyle name="Tusenskille 3 3 8 5" xfId="10045"/>
    <cellStyle name="Tusenskille 3 3 8 5 2" xfId="10046"/>
    <cellStyle name="Tusenskille 3 3 8 6" xfId="10047"/>
    <cellStyle name="Tusenskille 3 3 8_Display" xfId="10048"/>
    <cellStyle name="Tusenskille 3 3 9" xfId="5483"/>
    <cellStyle name="Tusenskille 3 3 9 2" xfId="10049"/>
    <cellStyle name="Tusenskille 3 3 9_Display" xfId="10050"/>
    <cellStyle name="Tusenskille 3 3_Ark1" xfId="10051"/>
    <cellStyle name="Tusenskille 3 4" xfId="5484"/>
    <cellStyle name="Tusenskille 3 4 10" xfId="10052"/>
    <cellStyle name="Tusenskille 3 4 10 2" xfId="10053"/>
    <cellStyle name="Tusenskille 3 4 10 3" xfId="10054"/>
    <cellStyle name="Tusenskille 3 4 11" xfId="10055"/>
    <cellStyle name="Tusenskille 3 4 11 2" xfId="10056"/>
    <cellStyle name="Tusenskille 3 4 12" xfId="10057"/>
    <cellStyle name="Tusenskille 3 4 13" xfId="10058"/>
    <cellStyle name="Tusenskille 3 4 2" xfId="5485"/>
    <cellStyle name="Tusenskille 3 4 2 2" xfId="5486"/>
    <cellStyle name="Tusenskille 3 4 2 2 2" xfId="5487"/>
    <cellStyle name="Tusenskille 3 4 2 2 2 2" xfId="10059"/>
    <cellStyle name="Tusenskille 3 4 2 2 2 3" xfId="10060"/>
    <cellStyle name="Tusenskille 3 4 2 2 2 4" xfId="10061"/>
    <cellStyle name="Tusenskille 3 4 2 2 3" xfId="10062"/>
    <cellStyle name="Tusenskille 3 4 2 2 3 2" xfId="10063"/>
    <cellStyle name="Tusenskille 3 4 2 2 4" xfId="10064"/>
    <cellStyle name="Tusenskille 3 4 2 2 4 2" xfId="10065"/>
    <cellStyle name="Tusenskille 3 4 2 2 4 3" xfId="10066"/>
    <cellStyle name="Tusenskille 3 4 2 2 5" xfId="10067"/>
    <cellStyle name="Tusenskille 3 4 2 2 5 2" xfId="10068"/>
    <cellStyle name="Tusenskille 3 4 2 2 5 3" xfId="10069"/>
    <cellStyle name="Tusenskille 3 4 2 2 6" xfId="10070"/>
    <cellStyle name="Tusenskille 3 4 2 2_Display" xfId="10071"/>
    <cellStyle name="Tusenskille 3 4 2 3" xfId="5488"/>
    <cellStyle name="Tusenskille 3 4 2 3 2" xfId="10072"/>
    <cellStyle name="Tusenskille 3 4 2 3_Display" xfId="10073"/>
    <cellStyle name="Tusenskille 3 4 2 4" xfId="10074"/>
    <cellStyle name="Tusenskille 3 4 2 4 2" xfId="10075"/>
    <cellStyle name="Tusenskille 3 4 2 5" xfId="10076"/>
    <cellStyle name="Tusenskille 3 4 2 5 2" xfId="10077"/>
    <cellStyle name="Tusenskille 3 4 2 5 3" xfId="10078"/>
    <cellStyle name="Tusenskille 3 4 2 6" xfId="10079"/>
    <cellStyle name="Tusenskille 3 4 2 6 2" xfId="10080"/>
    <cellStyle name="Tusenskille 3 4 2 6 3" xfId="10081"/>
    <cellStyle name="Tusenskille 3 4 2 7" xfId="10082"/>
    <cellStyle name="Tusenskille 3 4 2_Ark1" xfId="10083"/>
    <cellStyle name="Tusenskille 3 4 3" xfId="5489"/>
    <cellStyle name="Tusenskille 3 4 3 2" xfId="5490"/>
    <cellStyle name="Tusenskille 3 4 3 2 2" xfId="10084"/>
    <cellStyle name="Tusenskille 3 4 3 2_Display" xfId="10085"/>
    <cellStyle name="Tusenskille 3 4 3 3" xfId="10086"/>
    <cellStyle name="Tusenskille 3 4 3_Ark1" xfId="10087"/>
    <cellStyle name="Tusenskille 3 4 4" xfId="5491"/>
    <cellStyle name="Tusenskille 3 4 4 2" xfId="5492"/>
    <cellStyle name="Tusenskille 3 4 4 2 2" xfId="10088"/>
    <cellStyle name="Tusenskille 3 4 4 2_Display" xfId="10089"/>
    <cellStyle name="Tusenskille 3 4 4 3" xfId="10090"/>
    <cellStyle name="Tusenskille 3 4 4_Display" xfId="10091"/>
    <cellStyle name="Tusenskille 3 4 5" xfId="5493"/>
    <cellStyle name="Tusenskille 3 4 5 2" xfId="5494"/>
    <cellStyle name="Tusenskille 3 4 5 2 2" xfId="10092"/>
    <cellStyle name="Tusenskille 3 4 5 2_Display" xfId="10093"/>
    <cellStyle name="Tusenskille 3 4 5 3" xfId="10094"/>
    <cellStyle name="Tusenskille 3 4 5_Display" xfId="10095"/>
    <cellStyle name="Tusenskille 3 4 6" xfId="5495"/>
    <cellStyle name="Tusenskille 3 4 6 2" xfId="5496"/>
    <cellStyle name="Tusenskille 3 4 6 2 2" xfId="10096"/>
    <cellStyle name="Tusenskille 3 4 6 2_Display" xfId="10097"/>
    <cellStyle name="Tusenskille 3 4 6 3" xfId="10098"/>
    <cellStyle name="Tusenskille 3 4 6_Display" xfId="10099"/>
    <cellStyle name="Tusenskille 3 4 7" xfId="5497"/>
    <cellStyle name="Tusenskille 3 4 7 2" xfId="10100"/>
    <cellStyle name="Tusenskille 3 4 7 2 2" xfId="10101"/>
    <cellStyle name="Tusenskille 3 4 7 3" xfId="10102"/>
    <cellStyle name="Tusenskille 3 4 7 3 2" xfId="10103"/>
    <cellStyle name="Tusenskille 3 4 7 4" xfId="10104"/>
    <cellStyle name="Tusenskille 3 4 7 4 2" xfId="10105"/>
    <cellStyle name="Tusenskille 3 4 7 4 3" xfId="10106"/>
    <cellStyle name="Tusenskille 3 4 7 5" xfId="10107"/>
    <cellStyle name="Tusenskille 3 4 7 5 2" xfId="10108"/>
    <cellStyle name="Tusenskille 3 4 7 6" xfId="10109"/>
    <cellStyle name="Tusenskille 3 4 7_Display" xfId="10110"/>
    <cellStyle name="Tusenskille 3 4 8" xfId="5498"/>
    <cellStyle name="Tusenskille 3 4 8 2" xfId="10111"/>
    <cellStyle name="Tusenskille 3 4 8_Display" xfId="10112"/>
    <cellStyle name="Tusenskille 3 4 9" xfId="5499"/>
    <cellStyle name="Tusenskille 3 4 9 2" xfId="10113"/>
    <cellStyle name="Tusenskille 3 4 9 3" xfId="10114"/>
    <cellStyle name="Tusenskille 3 4 9_Display" xfId="10115"/>
    <cellStyle name="Tusenskille 3 4_Ark1" xfId="10116"/>
    <cellStyle name="Tusenskille 3 5" xfId="5500"/>
    <cellStyle name="Tusenskille 3 5 10" xfId="7119"/>
    <cellStyle name="Tusenskille 3 5 10 2" xfId="7120"/>
    <cellStyle name="Tusenskille 3 5 11" xfId="7121"/>
    <cellStyle name="Tusenskille 3 5 2" xfId="5501"/>
    <cellStyle name="Tusenskille 3 5 2 2" xfId="5502"/>
    <cellStyle name="Tusenskille 3 5 2 3" xfId="5503"/>
    <cellStyle name="Tusenskille 3 5 2 4" xfId="10117"/>
    <cellStyle name="Tusenskille 3 5 2 5" xfId="10118"/>
    <cellStyle name="Tusenskille 3 5 2 6" xfId="10119"/>
    <cellStyle name="Tusenskille 3 5 2_Ark1" xfId="10120"/>
    <cellStyle name="Tusenskille 3 5 3" xfId="5504"/>
    <cellStyle name="Tusenskille 3 5 4" xfId="5505"/>
    <cellStyle name="Tusenskille 3 5 4 2" xfId="5506"/>
    <cellStyle name="Tusenskille 3 5 4 2 2" xfId="7122"/>
    <cellStyle name="Tusenskille 3 5 4 3" xfId="7123"/>
    <cellStyle name="Tusenskille 3 5 4 3 2" xfId="7124"/>
    <cellStyle name="Tusenskille 3 5 4 4" xfId="7125"/>
    <cellStyle name="Tusenskille 3 5 4 4 2" xfId="7126"/>
    <cellStyle name="Tusenskille 3 5 4 5" xfId="7127"/>
    <cellStyle name="Tusenskille 3 5 5" xfId="5507"/>
    <cellStyle name="Tusenskille 3 5 5 2" xfId="5508"/>
    <cellStyle name="Tusenskille 3 5 5 2 2" xfId="7128"/>
    <cellStyle name="Tusenskille 3 5 5 3" xfId="7129"/>
    <cellStyle name="Tusenskille 3 5 5 3 2" xfId="7130"/>
    <cellStyle name="Tusenskille 3 5 5 4" xfId="7131"/>
    <cellStyle name="Tusenskille 3 5 5 4 2" xfId="7132"/>
    <cellStyle name="Tusenskille 3 5 5 5" xfId="7133"/>
    <cellStyle name="Tusenskille 3 5 6" xfId="5509"/>
    <cellStyle name="Tusenskille 3 5 6 2" xfId="5510"/>
    <cellStyle name="Tusenskille 3 5 6 2 2" xfId="7134"/>
    <cellStyle name="Tusenskille 3 5 6 3" xfId="7135"/>
    <cellStyle name="Tusenskille 3 5 6 3 2" xfId="7136"/>
    <cellStyle name="Tusenskille 3 5 6 4" xfId="7137"/>
    <cellStyle name="Tusenskille 3 5 6 4 2" xfId="7138"/>
    <cellStyle name="Tusenskille 3 5 6 5" xfId="7139"/>
    <cellStyle name="Tusenskille 3 5 7" xfId="5511"/>
    <cellStyle name="Tusenskille 3 5 7 2" xfId="5512"/>
    <cellStyle name="Tusenskille 3 5 7 2 2" xfId="7140"/>
    <cellStyle name="Tusenskille 3 5 7 3" xfId="7141"/>
    <cellStyle name="Tusenskille 3 5 7 3 2" xfId="7142"/>
    <cellStyle name="Tusenskille 3 5 7 4" xfId="7143"/>
    <cellStyle name="Tusenskille 3 5 7 4 2" xfId="7144"/>
    <cellStyle name="Tusenskille 3 5 7 5" xfId="7145"/>
    <cellStyle name="Tusenskille 3 5 8" xfId="5513"/>
    <cellStyle name="Tusenskille 3 5 8 2" xfId="7146"/>
    <cellStyle name="Tusenskille 3 5 9" xfId="5514"/>
    <cellStyle name="Tusenskille 3 5 9 2" xfId="7147"/>
    <cellStyle name="Tusenskille 3 5_Ark1" xfId="10121"/>
    <cellStyle name="Tusenskille 3 6" xfId="5515"/>
    <cellStyle name="Tusenskille 3 6 2" xfId="5516"/>
    <cellStyle name="Tusenskille 3 6 2 2" xfId="5517"/>
    <cellStyle name="Tusenskille 3 6 2 2 2" xfId="5518"/>
    <cellStyle name="Tusenskille 3 6 2 2 2 2" xfId="10122"/>
    <cellStyle name="Tusenskille 3 6 2 2 2_Display" xfId="10123"/>
    <cellStyle name="Tusenskille 3 6 2 2 3" xfId="10124"/>
    <cellStyle name="Tusenskille 3 6 2 2_Display" xfId="10125"/>
    <cellStyle name="Tusenskille 3 6 2 3" xfId="5519"/>
    <cellStyle name="Tusenskille 3 6 2 3 2" xfId="10126"/>
    <cellStyle name="Tusenskille 3 6 2 3_Display" xfId="10127"/>
    <cellStyle name="Tusenskille 3 6 2 4" xfId="10128"/>
    <cellStyle name="Tusenskille 3 6 2 5" xfId="10129"/>
    <cellStyle name="Tusenskille 3 6 2_Display" xfId="5520"/>
    <cellStyle name="Tusenskille 3 6 3" xfId="5521"/>
    <cellStyle name="Tusenskille 3 6 3 2" xfId="5522"/>
    <cellStyle name="Tusenskille 3 6 3 2 2" xfId="10130"/>
    <cellStyle name="Tusenskille 3 6 3 2_Display" xfId="10131"/>
    <cellStyle name="Tusenskille 3 6 3 3" xfId="10132"/>
    <cellStyle name="Tusenskille 3 6 3_Display" xfId="10133"/>
    <cellStyle name="Tusenskille 3 6 4" xfId="5523"/>
    <cellStyle name="Tusenskille 3 6 4 2" xfId="10134"/>
    <cellStyle name="Tusenskille 3 6 4_Display" xfId="10135"/>
    <cellStyle name="Tusenskille 3 6 5" xfId="10136"/>
    <cellStyle name="Tusenskille 3 6 6" xfId="10137"/>
    <cellStyle name="Tusenskille 3 6_Display" xfId="5524"/>
    <cellStyle name="Tusenskille 3 7" xfId="5525"/>
    <cellStyle name="Tusenskille 3 7 2" xfId="5526"/>
    <cellStyle name="Tusenskille 3 7 2 2" xfId="5527"/>
    <cellStyle name="Tusenskille 3 7 2 2 2" xfId="10138"/>
    <cellStyle name="Tusenskille 3 7 2 2_Display" xfId="10139"/>
    <cellStyle name="Tusenskille 3 7 2 3" xfId="10140"/>
    <cellStyle name="Tusenskille 3 7 2_Display" xfId="10141"/>
    <cellStyle name="Tusenskille 3 7 3" xfId="5528"/>
    <cellStyle name="Tusenskille 3 7 3 2" xfId="10142"/>
    <cellStyle name="Tusenskille 3 7 3_Display" xfId="10143"/>
    <cellStyle name="Tusenskille 3 7 4" xfId="10144"/>
    <cellStyle name="Tusenskille 3 7 5" xfId="10145"/>
    <cellStyle name="Tusenskille 3 7_Display" xfId="5529"/>
    <cellStyle name="Tusenskille 3 8" xfId="5530"/>
    <cellStyle name="Tusenskille 3 8 2" xfId="5531"/>
    <cellStyle name="Tusenskille 3 8 2 2" xfId="5532"/>
    <cellStyle name="Tusenskille 3 8 2 2 2" xfId="10146"/>
    <cellStyle name="Tusenskille 3 8 2 2_Display" xfId="10147"/>
    <cellStyle name="Tusenskille 3 8 2 3" xfId="10148"/>
    <cellStyle name="Tusenskille 3 8 2_Display" xfId="10149"/>
    <cellStyle name="Tusenskille 3 8 3" xfId="5533"/>
    <cellStyle name="Tusenskille 3 8 3 2" xfId="10150"/>
    <cellStyle name="Tusenskille 3 8 3_Display" xfId="10151"/>
    <cellStyle name="Tusenskille 3 8 4" xfId="10152"/>
    <cellStyle name="Tusenskille 3 8 5" xfId="10153"/>
    <cellStyle name="Tusenskille 3 8_Display" xfId="5534"/>
    <cellStyle name="Tusenskille 3 9" xfId="5535"/>
    <cellStyle name="Tusenskille 3 9 2" xfId="5536"/>
    <cellStyle name="Tusenskille 3 9 2 2" xfId="5537"/>
    <cellStyle name="Tusenskille 3 9 2 2 2" xfId="10154"/>
    <cellStyle name="Tusenskille 3 9 2 2_Display" xfId="10155"/>
    <cellStyle name="Tusenskille 3 9 2 3" xfId="10156"/>
    <cellStyle name="Tusenskille 3 9 2_Display" xfId="10157"/>
    <cellStyle name="Tusenskille 3 9 3" xfId="5538"/>
    <cellStyle name="Tusenskille 3 9 3 2" xfId="10158"/>
    <cellStyle name="Tusenskille 3 9 3_Display" xfId="10159"/>
    <cellStyle name="Tusenskille 3 9 4" xfId="10160"/>
    <cellStyle name="Tusenskille 3 9 5" xfId="10161"/>
    <cellStyle name="Tusenskille 3 9_Display" xfId="5539"/>
    <cellStyle name="Tusenskille 3_Ark1" xfId="7772"/>
    <cellStyle name="Tusenskille 4" xfId="21"/>
    <cellStyle name="Tusenskille 4 10" xfId="5540"/>
    <cellStyle name="Tusenskille 4 10 2" xfId="5541"/>
    <cellStyle name="Tusenskille 4 10 2 2" xfId="10162"/>
    <cellStyle name="Tusenskille 4 10 2_Display" xfId="10163"/>
    <cellStyle name="Tusenskille 4 10 3" xfId="10164"/>
    <cellStyle name="Tusenskille 4 10_Display" xfId="10165"/>
    <cellStyle name="Tusenskille 4 11" xfId="5542"/>
    <cellStyle name="Tusenskille 4 11 2" xfId="5543"/>
    <cellStyle name="Tusenskille 4 11 2 2" xfId="10166"/>
    <cellStyle name="Tusenskille 4 11 2_Display" xfId="10167"/>
    <cellStyle name="Tusenskille 4 11 3" xfId="10168"/>
    <cellStyle name="Tusenskille 4 11_Display" xfId="10169"/>
    <cellStyle name="Tusenskille 4 12" xfId="5544"/>
    <cellStyle name="Tusenskille 4 12 2" xfId="5545"/>
    <cellStyle name="Tusenskille 4 12 2 2" xfId="10170"/>
    <cellStyle name="Tusenskille 4 12 2_Display" xfId="10171"/>
    <cellStyle name="Tusenskille 4 12 3" xfId="10172"/>
    <cellStyle name="Tusenskille 4 12_Display" xfId="10173"/>
    <cellStyle name="Tusenskille 4 13" xfId="5546"/>
    <cellStyle name="Tusenskille 4 13 2" xfId="10174"/>
    <cellStyle name="Tusenskille 4 13_Display" xfId="10175"/>
    <cellStyle name="Tusenskille 4 14" xfId="10176"/>
    <cellStyle name="Tusenskille 4 15" xfId="10177"/>
    <cellStyle name="Tusenskille 4 2" xfId="5547"/>
    <cellStyle name="Tusenskille 4 2 2" xfId="5548"/>
    <cellStyle name="Tusenskille 4 2 2 2" xfId="5549"/>
    <cellStyle name="Tusenskille 4 2 2 2 2" xfId="10178"/>
    <cellStyle name="Tusenskille 4 2 2 2_Display" xfId="10179"/>
    <cellStyle name="Tusenskille 4 2 2 3" xfId="10180"/>
    <cellStyle name="Tusenskille 4 2 2_Display" xfId="10181"/>
    <cellStyle name="Tusenskille 4 2 3" xfId="5550"/>
    <cellStyle name="Tusenskille 4 2 3 2" xfId="5551"/>
    <cellStyle name="Tusenskille 4 2 3 2 2" xfId="10182"/>
    <cellStyle name="Tusenskille 4 2 3 2_Display" xfId="10183"/>
    <cellStyle name="Tusenskille 4 2 3 3" xfId="10184"/>
    <cellStyle name="Tusenskille 4 2 3_Display" xfId="10185"/>
    <cellStyle name="Tusenskille 4 2 4" xfId="5552"/>
    <cellStyle name="Tusenskille 4 2 4 2" xfId="5553"/>
    <cellStyle name="Tusenskille 4 2 4 2 2" xfId="10186"/>
    <cellStyle name="Tusenskille 4 2 4 2_Display" xfId="10187"/>
    <cellStyle name="Tusenskille 4 2 4 3" xfId="10188"/>
    <cellStyle name="Tusenskille 4 2 4_Display" xfId="10189"/>
    <cellStyle name="Tusenskille 4 2 5" xfId="5554"/>
    <cellStyle name="Tusenskille 4 2 5 2" xfId="10190"/>
    <cellStyle name="Tusenskille 4 2 5_Display" xfId="10191"/>
    <cellStyle name="Tusenskille 4 2 6" xfId="10192"/>
    <cellStyle name="Tusenskille 4 2 7" xfId="10193"/>
    <cellStyle name="Tusenskille 4 2_Ark1" xfId="10194"/>
    <cellStyle name="Tusenskille 4 3" xfId="5555"/>
    <cellStyle name="Tusenskille 4 3 2" xfId="5556"/>
    <cellStyle name="Tusenskille 4 3 2 2" xfId="5557"/>
    <cellStyle name="Tusenskille 4 3 2 2 2" xfId="5558"/>
    <cellStyle name="Tusenskille 4 3 2 2 2 2" xfId="10195"/>
    <cellStyle name="Tusenskille 4 3 2 2 2_Display" xfId="10196"/>
    <cellStyle name="Tusenskille 4 3 2 2 3" xfId="10197"/>
    <cellStyle name="Tusenskille 4 3 2 2_Display" xfId="10198"/>
    <cellStyle name="Tusenskille 4 3 2 3" xfId="5559"/>
    <cellStyle name="Tusenskille 4 3 2 3 2" xfId="10199"/>
    <cellStyle name="Tusenskille 4 3 2 3_Display" xfId="10200"/>
    <cellStyle name="Tusenskille 4 3 2 4" xfId="10201"/>
    <cellStyle name="Tusenskille 4 3 2 5" xfId="10202"/>
    <cellStyle name="Tusenskille 4 3 2_Display" xfId="5560"/>
    <cellStyle name="Tusenskille 4 3 3" xfId="5561"/>
    <cellStyle name="Tusenskille 4 3 3 2" xfId="5562"/>
    <cellStyle name="Tusenskille 4 3 3 2 2" xfId="10203"/>
    <cellStyle name="Tusenskille 4 3 3 2_Display" xfId="10204"/>
    <cellStyle name="Tusenskille 4 3 3 3" xfId="10205"/>
    <cellStyle name="Tusenskille 4 3 3_Display" xfId="10206"/>
    <cellStyle name="Tusenskille 4 3 4" xfId="5563"/>
    <cellStyle name="Tusenskille 4 3 4 2" xfId="5564"/>
    <cellStyle name="Tusenskille 4 3 4 2 2" xfId="10207"/>
    <cellStyle name="Tusenskille 4 3 4 2_Display" xfId="10208"/>
    <cellStyle name="Tusenskille 4 3 4 3" xfId="10209"/>
    <cellStyle name="Tusenskille 4 3 4_Display" xfId="10210"/>
    <cellStyle name="Tusenskille 4 3 5" xfId="5565"/>
    <cellStyle name="Tusenskille 4 3 5 2" xfId="5566"/>
    <cellStyle name="Tusenskille 4 3 5 2 2" xfId="10211"/>
    <cellStyle name="Tusenskille 4 3 5 2_Display" xfId="10212"/>
    <cellStyle name="Tusenskille 4 3 5 3" xfId="10213"/>
    <cellStyle name="Tusenskille 4 3 5_Display" xfId="10214"/>
    <cellStyle name="Tusenskille 4 3 6" xfId="5567"/>
    <cellStyle name="Tusenskille 4 3 6 2" xfId="10215"/>
    <cellStyle name="Tusenskille 4 3 6_Display" xfId="10216"/>
    <cellStyle name="Tusenskille 4 3 7" xfId="10217"/>
    <cellStyle name="Tusenskille 4 3 8" xfId="10218"/>
    <cellStyle name="Tusenskille 4 3_Ark1" xfId="10219"/>
    <cellStyle name="Tusenskille 4 4" xfId="5568"/>
    <cellStyle name="Tusenskille 4 4 2" xfId="5569"/>
    <cellStyle name="Tusenskille 4 4 2 2" xfId="5570"/>
    <cellStyle name="Tusenskille 4 4 2 2 2" xfId="5571"/>
    <cellStyle name="Tusenskille 4 4 2 2 2 2" xfId="7148"/>
    <cellStyle name="Tusenskille 4 4 2 2 3" xfId="7149"/>
    <cellStyle name="Tusenskille 4 4 2 2 3 2" xfId="7150"/>
    <cellStyle name="Tusenskille 4 4 2 2 4" xfId="7151"/>
    <cellStyle name="Tusenskille 4 4 2 2 4 2" xfId="7152"/>
    <cellStyle name="Tusenskille 4 4 2 2 5" xfId="7153"/>
    <cellStyle name="Tusenskille 4 4 2 3" xfId="5572"/>
    <cellStyle name="Tusenskille 4 4 2 3 2" xfId="5573"/>
    <cellStyle name="Tusenskille 4 4 2 3 2 2" xfId="7154"/>
    <cellStyle name="Tusenskille 4 4 2 3 3" xfId="7155"/>
    <cellStyle name="Tusenskille 4 4 2 3 3 2" xfId="7156"/>
    <cellStyle name="Tusenskille 4 4 2 3 4" xfId="7157"/>
    <cellStyle name="Tusenskille 4 4 2 3 4 2" xfId="7158"/>
    <cellStyle name="Tusenskille 4 4 2 3 5" xfId="7159"/>
    <cellStyle name="Tusenskille 4 4 2 4" xfId="5574"/>
    <cellStyle name="Tusenskille 4 4 2 4 2" xfId="5575"/>
    <cellStyle name="Tusenskille 4 4 2 4 2 2" xfId="7160"/>
    <cellStyle name="Tusenskille 4 4 2 4 3" xfId="7161"/>
    <cellStyle name="Tusenskille 4 4 2 4 3 2" xfId="7162"/>
    <cellStyle name="Tusenskille 4 4 2 4 4" xfId="7163"/>
    <cellStyle name="Tusenskille 4 4 2 4 4 2" xfId="7164"/>
    <cellStyle name="Tusenskille 4 4 2 4 5" xfId="7165"/>
    <cellStyle name="Tusenskille 4 4 2 5" xfId="5576"/>
    <cellStyle name="Tusenskille 4 4 2 5 2" xfId="5577"/>
    <cellStyle name="Tusenskille 4 4 2 5 2 2" xfId="7166"/>
    <cellStyle name="Tusenskille 4 4 2 5 3" xfId="7167"/>
    <cellStyle name="Tusenskille 4 4 2 5 3 2" xfId="7168"/>
    <cellStyle name="Tusenskille 4 4 2 5 4" xfId="7169"/>
    <cellStyle name="Tusenskille 4 4 2 5 4 2" xfId="7170"/>
    <cellStyle name="Tusenskille 4 4 2 5 5" xfId="7171"/>
    <cellStyle name="Tusenskille 4 4 2 6" xfId="5578"/>
    <cellStyle name="Tusenskille 4 4 2 6 2" xfId="7172"/>
    <cellStyle name="Tusenskille 4 4 2 7" xfId="5579"/>
    <cellStyle name="Tusenskille 4 4 2 7 2" xfId="7173"/>
    <cellStyle name="Tusenskille 4 4 2 8" xfId="7174"/>
    <cellStyle name="Tusenskille 4 4 2 8 2" xfId="7175"/>
    <cellStyle name="Tusenskille 4 4 2 9" xfId="7176"/>
    <cellStyle name="Tusenskille 4 4 2_Display" xfId="7177"/>
    <cellStyle name="Tusenskille 4 4 3" xfId="5580"/>
    <cellStyle name="Tusenskille 4 4 3 2" xfId="5581"/>
    <cellStyle name="Tusenskille 4 4 3 2 2" xfId="5582"/>
    <cellStyle name="Tusenskille 4 4 3 2 2 2" xfId="7178"/>
    <cellStyle name="Tusenskille 4 4 3 2 3" xfId="7179"/>
    <cellStyle name="Tusenskille 4 4 3 2 3 2" xfId="7180"/>
    <cellStyle name="Tusenskille 4 4 3 2 4" xfId="7181"/>
    <cellStyle name="Tusenskille 4 4 3 2 4 2" xfId="7182"/>
    <cellStyle name="Tusenskille 4 4 3 2 5" xfId="7183"/>
    <cellStyle name="Tusenskille 4 4 3 3" xfId="5583"/>
    <cellStyle name="Tusenskille 4 4 3 3 2" xfId="5584"/>
    <cellStyle name="Tusenskille 4 4 3 3 2 2" xfId="7184"/>
    <cellStyle name="Tusenskille 4 4 3 3 3" xfId="7185"/>
    <cellStyle name="Tusenskille 4 4 3 3 3 2" xfId="7186"/>
    <cellStyle name="Tusenskille 4 4 3 3 4" xfId="7187"/>
    <cellStyle name="Tusenskille 4 4 3 3 4 2" xfId="7188"/>
    <cellStyle name="Tusenskille 4 4 3 3 5" xfId="7189"/>
    <cellStyle name="Tusenskille 4 4 3 4" xfId="5585"/>
    <cellStyle name="Tusenskille 4 4 3 4 2" xfId="5586"/>
    <cellStyle name="Tusenskille 4 4 3 4 2 2" xfId="7190"/>
    <cellStyle name="Tusenskille 4 4 3 4 3" xfId="7191"/>
    <cellStyle name="Tusenskille 4 4 3 4 3 2" xfId="7192"/>
    <cellStyle name="Tusenskille 4 4 3 4 4" xfId="7193"/>
    <cellStyle name="Tusenskille 4 4 3 4 4 2" xfId="7194"/>
    <cellStyle name="Tusenskille 4 4 3 4 5" xfId="7195"/>
    <cellStyle name="Tusenskille 4 4 3 5" xfId="5587"/>
    <cellStyle name="Tusenskille 4 4 3 5 2" xfId="5588"/>
    <cellStyle name="Tusenskille 4 4 3 5 2 2" xfId="7196"/>
    <cellStyle name="Tusenskille 4 4 3 5 3" xfId="7197"/>
    <cellStyle name="Tusenskille 4 4 3 5 3 2" xfId="7198"/>
    <cellStyle name="Tusenskille 4 4 3 5 4" xfId="7199"/>
    <cellStyle name="Tusenskille 4 4 3 5 4 2" xfId="7200"/>
    <cellStyle name="Tusenskille 4 4 3 5 5" xfId="7201"/>
    <cellStyle name="Tusenskille 4 4 3 6" xfId="5589"/>
    <cellStyle name="Tusenskille 4 4 3 6 2" xfId="7202"/>
    <cellStyle name="Tusenskille 4 4 3 7" xfId="5590"/>
    <cellStyle name="Tusenskille 4 4 3 7 2" xfId="7203"/>
    <cellStyle name="Tusenskille 4 4 3 8" xfId="7204"/>
    <cellStyle name="Tusenskille 4 4 3 8 2" xfId="7205"/>
    <cellStyle name="Tusenskille 4 4 3 9" xfId="7206"/>
    <cellStyle name="Tusenskille 4 4 3_Display" xfId="7207"/>
    <cellStyle name="Tusenskille 4 4 4" xfId="5591"/>
    <cellStyle name="Tusenskille 4 4 4 2" xfId="5592"/>
    <cellStyle name="Tusenskille 4 4 4 2 2" xfId="10220"/>
    <cellStyle name="Tusenskille 4 4 4 2_Display" xfId="10221"/>
    <cellStyle name="Tusenskille 4 4 4 3" xfId="10222"/>
    <cellStyle name="Tusenskille 4 4 4_Display" xfId="10223"/>
    <cellStyle name="Tusenskille 4 4 5" xfId="5593"/>
    <cellStyle name="Tusenskille 4 4 5 2" xfId="10224"/>
    <cellStyle name="Tusenskille 4 4 5_Display" xfId="10225"/>
    <cellStyle name="Tusenskille 4 4 6" xfId="10226"/>
    <cellStyle name="Tusenskille 4 4 7" xfId="10227"/>
    <cellStyle name="Tusenskille 4 4_Display" xfId="5594"/>
    <cellStyle name="Tusenskille 4 5" xfId="5595"/>
    <cellStyle name="Tusenskille 4 5 2" xfId="5596"/>
    <cellStyle name="Tusenskille 4 5 2 2" xfId="5597"/>
    <cellStyle name="Tusenskille 4 5 2 2 2" xfId="5598"/>
    <cellStyle name="Tusenskille 4 5 2 2 2 2" xfId="7208"/>
    <cellStyle name="Tusenskille 4 5 2 2 3" xfId="7209"/>
    <cellStyle name="Tusenskille 4 5 2 2 3 2" xfId="7210"/>
    <cellStyle name="Tusenskille 4 5 2 2 4" xfId="7211"/>
    <cellStyle name="Tusenskille 4 5 2 2 4 2" xfId="7212"/>
    <cellStyle name="Tusenskille 4 5 2 2 5" xfId="7213"/>
    <cellStyle name="Tusenskille 4 5 2 3" xfId="5599"/>
    <cellStyle name="Tusenskille 4 5 2 3 2" xfId="5600"/>
    <cellStyle name="Tusenskille 4 5 2 3 2 2" xfId="7214"/>
    <cellStyle name="Tusenskille 4 5 2 3 3" xfId="7215"/>
    <cellStyle name="Tusenskille 4 5 2 3 3 2" xfId="7216"/>
    <cellStyle name="Tusenskille 4 5 2 3 4" xfId="7217"/>
    <cellStyle name="Tusenskille 4 5 2 3 4 2" xfId="7218"/>
    <cellStyle name="Tusenskille 4 5 2 3 5" xfId="7219"/>
    <cellStyle name="Tusenskille 4 5 2 4" xfId="5601"/>
    <cellStyle name="Tusenskille 4 5 2 4 2" xfId="5602"/>
    <cellStyle name="Tusenskille 4 5 2 4 2 2" xfId="7220"/>
    <cellStyle name="Tusenskille 4 5 2 4 3" xfId="7221"/>
    <cellStyle name="Tusenskille 4 5 2 4 3 2" xfId="7222"/>
    <cellStyle name="Tusenskille 4 5 2 4 4" xfId="7223"/>
    <cellStyle name="Tusenskille 4 5 2 4 4 2" xfId="7224"/>
    <cellStyle name="Tusenskille 4 5 2 4 5" xfId="7225"/>
    <cellStyle name="Tusenskille 4 5 2 5" xfId="5603"/>
    <cellStyle name="Tusenskille 4 5 2 5 2" xfId="5604"/>
    <cellStyle name="Tusenskille 4 5 2 5 2 2" xfId="7226"/>
    <cellStyle name="Tusenskille 4 5 2 5 3" xfId="7227"/>
    <cellStyle name="Tusenskille 4 5 2 5 3 2" xfId="7228"/>
    <cellStyle name="Tusenskille 4 5 2 5 4" xfId="7229"/>
    <cellStyle name="Tusenskille 4 5 2 5 4 2" xfId="7230"/>
    <cellStyle name="Tusenskille 4 5 2 5 5" xfId="7231"/>
    <cellStyle name="Tusenskille 4 5 2 6" xfId="5605"/>
    <cellStyle name="Tusenskille 4 5 2 6 2" xfId="7232"/>
    <cellStyle name="Tusenskille 4 5 2 7" xfId="5606"/>
    <cellStyle name="Tusenskille 4 5 2 7 2" xfId="7233"/>
    <cellStyle name="Tusenskille 4 5 2 8" xfId="7234"/>
    <cellStyle name="Tusenskille 4 5 2 8 2" xfId="7235"/>
    <cellStyle name="Tusenskille 4 5 2 9" xfId="7236"/>
    <cellStyle name="Tusenskille 4 5 2_Display" xfId="7237"/>
    <cellStyle name="Tusenskille 4 5 3" xfId="5607"/>
    <cellStyle name="Tusenskille 4 5 3 2" xfId="5608"/>
    <cellStyle name="Tusenskille 4 5 3 2 2" xfId="5609"/>
    <cellStyle name="Tusenskille 4 5 3 2 2 2" xfId="10228"/>
    <cellStyle name="Tusenskille 4 5 3 2 2_Display" xfId="10229"/>
    <cellStyle name="Tusenskille 4 5 3 2 3" xfId="10230"/>
    <cellStyle name="Tusenskille 4 5 3 2_Display" xfId="10231"/>
    <cellStyle name="Tusenskille 4 5 3 3" xfId="5610"/>
    <cellStyle name="Tusenskille 4 5 3 3 2" xfId="10232"/>
    <cellStyle name="Tusenskille 4 5 3 3_Display" xfId="10233"/>
    <cellStyle name="Tusenskille 4 5 3 4" xfId="10234"/>
    <cellStyle name="Tusenskille 4 5 3 5" xfId="10235"/>
    <cellStyle name="Tusenskille 4 5 3_Display" xfId="5611"/>
    <cellStyle name="Tusenskille 4 5 4" xfId="5612"/>
    <cellStyle name="Tusenskille 4 5 4 2" xfId="5613"/>
    <cellStyle name="Tusenskille 4 5 4 2 2" xfId="10236"/>
    <cellStyle name="Tusenskille 4 5 4 2_Display" xfId="10237"/>
    <cellStyle name="Tusenskille 4 5 4 3" xfId="10238"/>
    <cellStyle name="Tusenskille 4 5 4_Display" xfId="10239"/>
    <cellStyle name="Tusenskille 4 5 5" xfId="5614"/>
    <cellStyle name="Tusenskille 4 5 5 2" xfId="10240"/>
    <cellStyle name="Tusenskille 4 5 5_Display" xfId="10241"/>
    <cellStyle name="Tusenskille 4 5 6" xfId="10242"/>
    <cellStyle name="Tusenskille 4 5 7" xfId="10243"/>
    <cellStyle name="Tusenskille 4 5_Display" xfId="5615"/>
    <cellStyle name="Tusenskille 4 6" xfId="5616"/>
    <cellStyle name="Tusenskille 4 6 2" xfId="5617"/>
    <cellStyle name="Tusenskille 4 6 2 2" xfId="5618"/>
    <cellStyle name="Tusenskille 4 6 2 2 2" xfId="7238"/>
    <cellStyle name="Tusenskille 4 6 2 3" xfId="7239"/>
    <cellStyle name="Tusenskille 4 6 2 3 2" xfId="7240"/>
    <cellStyle name="Tusenskille 4 6 2 4" xfId="7241"/>
    <cellStyle name="Tusenskille 4 6 2 4 2" xfId="7242"/>
    <cellStyle name="Tusenskille 4 6 2 5" xfId="7243"/>
    <cellStyle name="Tusenskille 4 6 3" xfId="5619"/>
    <cellStyle name="Tusenskille 4 6 3 2" xfId="5620"/>
    <cellStyle name="Tusenskille 4 6 3 2 2" xfId="7244"/>
    <cellStyle name="Tusenskille 4 6 3 3" xfId="7245"/>
    <cellStyle name="Tusenskille 4 6 3 3 2" xfId="7246"/>
    <cellStyle name="Tusenskille 4 6 3 4" xfId="7247"/>
    <cellStyle name="Tusenskille 4 6 3 4 2" xfId="7248"/>
    <cellStyle name="Tusenskille 4 6 3 5" xfId="7249"/>
    <cellStyle name="Tusenskille 4 6 4" xfId="5621"/>
    <cellStyle name="Tusenskille 4 6 4 2" xfId="5622"/>
    <cellStyle name="Tusenskille 4 6 4 2 2" xfId="7250"/>
    <cellStyle name="Tusenskille 4 6 4 3" xfId="7251"/>
    <cellStyle name="Tusenskille 4 6 4 3 2" xfId="7252"/>
    <cellStyle name="Tusenskille 4 6 4 4" xfId="7253"/>
    <cellStyle name="Tusenskille 4 6 4 4 2" xfId="7254"/>
    <cellStyle name="Tusenskille 4 6 4 5" xfId="7255"/>
    <cellStyle name="Tusenskille 4 6 5" xfId="5623"/>
    <cellStyle name="Tusenskille 4 6 5 2" xfId="5624"/>
    <cellStyle name="Tusenskille 4 6 5 2 2" xfId="7256"/>
    <cellStyle name="Tusenskille 4 6 5 3" xfId="7257"/>
    <cellStyle name="Tusenskille 4 6 5 3 2" xfId="7258"/>
    <cellStyle name="Tusenskille 4 6 5 4" xfId="7259"/>
    <cellStyle name="Tusenskille 4 6 5 4 2" xfId="7260"/>
    <cellStyle name="Tusenskille 4 6 5 5" xfId="7261"/>
    <cellStyle name="Tusenskille 4 6 6" xfId="5625"/>
    <cellStyle name="Tusenskille 4 6 6 2" xfId="7262"/>
    <cellStyle name="Tusenskille 4 6 7" xfId="5626"/>
    <cellStyle name="Tusenskille 4 6 7 2" xfId="7263"/>
    <cellStyle name="Tusenskille 4 6 8" xfId="7264"/>
    <cellStyle name="Tusenskille 4 6 8 2" xfId="7265"/>
    <cellStyle name="Tusenskille 4 6 9" xfId="7266"/>
    <cellStyle name="Tusenskille 4 6_Display" xfId="7267"/>
    <cellStyle name="Tusenskille 4 7" xfId="5627"/>
    <cellStyle name="Tusenskille 4 7 2" xfId="5628"/>
    <cellStyle name="Tusenskille 4 7 2 2" xfId="5629"/>
    <cellStyle name="Tusenskille 4 7 2 2 2" xfId="7268"/>
    <cellStyle name="Tusenskille 4 7 2 3" xfId="7269"/>
    <cellStyle name="Tusenskille 4 7 2 3 2" xfId="7270"/>
    <cellStyle name="Tusenskille 4 7 2 4" xfId="7271"/>
    <cellStyle name="Tusenskille 4 7 2 4 2" xfId="7272"/>
    <cellStyle name="Tusenskille 4 7 2 5" xfId="7273"/>
    <cellStyle name="Tusenskille 4 7 3" xfId="5630"/>
    <cellStyle name="Tusenskille 4 7 3 2" xfId="5631"/>
    <cellStyle name="Tusenskille 4 7 3 2 2" xfId="7274"/>
    <cellStyle name="Tusenskille 4 7 3 3" xfId="7275"/>
    <cellStyle name="Tusenskille 4 7 3 3 2" xfId="7276"/>
    <cellStyle name="Tusenskille 4 7 3 4" xfId="7277"/>
    <cellStyle name="Tusenskille 4 7 3 4 2" xfId="7278"/>
    <cellStyle name="Tusenskille 4 7 3 5" xfId="7279"/>
    <cellStyle name="Tusenskille 4 7 4" xfId="5632"/>
    <cellStyle name="Tusenskille 4 7 4 2" xfId="5633"/>
    <cellStyle name="Tusenskille 4 7 4 2 2" xfId="7280"/>
    <cellStyle name="Tusenskille 4 7 4 3" xfId="7281"/>
    <cellStyle name="Tusenskille 4 7 4 3 2" xfId="7282"/>
    <cellStyle name="Tusenskille 4 7 4 4" xfId="7283"/>
    <cellStyle name="Tusenskille 4 7 4 4 2" xfId="7284"/>
    <cellStyle name="Tusenskille 4 7 4 5" xfId="7285"/>
    <cellStyle name="Tusenskille 4 7 5" xfId="5634"/>
    <cellStyle name="Tusenskille 4 7 5 2" xfId="5635"/>
    <cellStyle name="Tusenskille 4 7 5 2 2" xfId="7286"/>
    <cellStyle name="Tusenskille 4 7 5 3" xfId="7287"/>
    <cellStyle name="Tusenskille 4 7 5 3 2" xfId="7288"/>
    <cellStyle name="Tusenskille 4 7 5 4" xfId="7289"/>
    <cellStyle name="Tusenskille 4 7 5 4 2" xfId="7290"/>
    <cellStyle name="Tusenskille 4 7 5 5" xfId="7291"/>
    <cellStyle name="Tusenskille 4 7 6" xfId="5636"/>
    <cellStyle name="Tusenskille 4 7 6 2" xfId="7292"/>
    <cellStyle name="Tusenskille 4 7 7" xfId="5637"/>
    <cellStyle name="Tusenskille 4 7 7 2" xfId="7293"/>
    <cellStyle name="Tusenskille 4 7 8" xfId="7294"/>
    <cellStyle name="Tusenskille 4 7 8 2" xfId="7295"/>
    <cellStyle name="Tusenskille 4 7 9" xfId="7296"/>
    <cellStyle name="Tusenskille 4 7_Display" xfId="7297"/>
    <cellStyle name="Tusenskille 4 8" xfId="5638"/>
    <cellStyle name="Tusenskille 4 8 2" xfId="5639"/>
    <cellStyle name="Tusenskille 4 8 2 2" xfId="5640"/>
    <cellStyle name="Tusenskille 4 8 2 2 2" xfId="7298"/>
    <cellStyle name="Tusenskille 4 8 2 3" xfId="7299"/>
    <cellStyle name="Tusenskille 4 8 2 3 2" xfId="7300"/>
    <cellStyle name="Tusenskille 4 8 2 4" xfId="7301"/>
    <cellStyle name="Tusenskille 4 8 2 4 2" xfId="7302"/>
    <cellStyle name="Tusenskille 4 8 2 5" xfId="7303"/>
    <cellStyle name="Tusenskille 4 8 3" xfId="5641"/>
    <cellStyle name="Tusenskille 4 8 3 2" xfId="5642"/>
    <cellStyle name="Tusenskille 4 8 3 2 2" xfId="7304"/>
    <cellStyle name="Tusenskille 4 8 3 3" xfId="7305"/>
    <cellStyle name="Tusenskille 4 8 3 3 2" xfId="7306"/>
    <cellStyle name="Tusenskille 4 8 3 4" xfId="7307"/>
    <cellStyle name="Tusenskille 4 8 3 4 2" xfId="7308"/>
    <cellStyle name="Tusenskille 4 8 3 5" xfId="7309"/>
    <cellStyle name="Tusenskille 4 8 4" xfId="5643"/>
    <cellStyle name="Tusenskille 4 8 4 2" xfId="5644"/>
    <cellStyle name="Tusenskille 4 8 4 2 2" xfId="7310"/>
    <cellStyle name="Tusenskille 4 8 4 3" xfId="7311"/>
    <cellStyle name="Tusenskille 4 8 4 3 2" xfId="7312"/>
    <cellStyle name="Tusenskille 4 8 4 4" xfId="7313"/>
    <cellStyle name="Tusenskille 4 8 4 4 2" xfId="7314"/>
    <cellStyle name="Tusenskille 4 8 4 5" xfId="7315"/>
    <cellStyle name="Tusenskille 4 8 5" xfId="5645"/>
    <cellStyle name="Tusenskille 4 8 5 2" xfId="5646"/>
    <cellStyle name="Tusenskille 4 8 5 2 2" xfId="7316"/>
    <cellStyle name="Tusenskille 4 8 5 3" xfId="7317"/>
    <cellStyle name="Tusenskille 4 8 5 3 2" xfId="7318"/>
    <cellStyle name="Tusenskille 4 8 5 4" xfId="7319"/>
    <cellStyle name="Tusenskille 4 8 5 4 2" xfId="7320"/>
    <cellStyle name="Tusenskille 4 8 5 5" xfId="7321"/>
    <cellStyle name="Tusenskille 4 8 6" xfId="5647"/>
    <cellStyle name="Tusenskille 4 8 6 2" xfId="7322"/>
    <cellStyle name="Tusenskille 4 8 7" xfId="5648"/>
    <cellStyle name="Tusenskille 4 8 7 2" xfId="7323"/>
    <cellStyle name="Tusenskille 4 8 8" xfId="7324"/>
    <cellStyle name="Tusenskille 4 8 8 2" xfId="7325"/>
    <cellStyle name="Tusenskille 4 8 9" xfId="7326"/>
    <cellStyle name="Tusenskille 4 8_Display" xfId="7327"/>
    <cellStyle name="Tusenskille 4 9" xfId="5649"/>
    <cellStyle name="Tusenskille 4 9 2" xfId="5650"/>
    <cellStyle name="Tusenskille 4 9 2 2" xfId="5651"/>
    <cellStyle name="Tusenskille 4 9 2 2 2" xfId="10244"/>
    <cellStyle name="Tusenskille 4 9 2 2_Display" xfId="10245"/>
    <cellStyle name="Tusenskille 4 9 2 3" xfId="10246"/>
    <cellStyle name="Tusenskille 4 9 2_Display" xfId="10247"/>
    <cellStyle name="Tusenskille 4 9 3" xfId="5652"/>
    <cellStyle name="Tusenskille 4 9 3 2" xfId="10248"/>
    <cellStyle name="Tusenskille 4 9 3_Display" xfId="10249"/>
    <cellStyle name="Tusenskille 4 9 4" xfId="10250"/>
    <cellStyle name="Tusenskille 4 9 5" xfId="10251"/>
    <cellStyle name="Tusenskille 4 9_Display" xfId="5653"/>
    <cellStyle name="Tusenskille 4_Ark1" xfId="7774"/>
    <cellStyle name="Tusenskille 5" xfId="18"/>
    <cellStyle name="Tusenskille 5 10" xfId="5654"/>
    <cellStyle name="Tusenskille 5 10 2" xfId="5655"/>
    <cellStyle name="Tusenskille 5 10 2 2" xfId="7328"/>
    <cellStyle name="Tusenskille 5 10 3" xfId="7329"/>
    <cellStyle name="Tusenskille 5 10 3 2" xfId="7330"/>
    <cellStyle name="Tusenskille 5 10 4" xfId="7331"/>
    <cellStyle name="Tusenskille 5 10 4 2" xfId="7332"/>
    <cellStyle name="Tusenskille 5 10 5" xfId="7333"/>
    <cellStyle name="Tusenskille 5 11" xfId="5656"/>
    <cellStyle name="Tusenskille 5 11 2" xfId="5657"/>
    <cellStyle name="Tusenskille 5 11 2 2" xfId="7334"/>
    <cellStyle name="Tusenskille 5 11 3" xfId="7335"/>
    <cellStyle name="Tusenskille 5 11 3 2" xfId="7336"/>
    <cellStyle name="Tusenskille 5 11 4" xfId="7337"/>
    <cellStyle name="Tusenskille 5 11 4 2" xfId="7338"/>
    <cellStyle name="Tusenskille 5 11 5" xfId="7339"/>
    <cellStyle name="Tusenskille 5 12" xfId="5658"/>
    <cellStyle name="Tusenskille 5 12 2" xfId="5659"/>
    <cellStyle name="Tusenskille 5 12 2 2" xfId="7340"/>
    <cellStyle name="Tusenskille 5 12 3" xfId="7341"/>
    <cellStyle name="Tusenskille 5 12 3 2" xfId="7342"/>
    <cellStyle name="Tusenskille 5 12 4" xfId="7343"/>
    <cellStyle name="Tusenskille 5 12 4 2" xfId="7344"/>
    <cellStyle name="Tusenskille 5 12 5" xfId="7345"/>
    <cellStyle name="Tusenskille 5 13" xfId="5660"/>
    <cellStyle name="Tusenskille 5 13 2" xfId="7346"/>
    <cellStyle name="Tusenskille 5 14" xfId="5661"/>
    <cellStyle name="Tusenskille 5 14 2" xfId="7347"/>
    <cellStyle name="Tusenskille 5 15" xfId="7348"/>
    <cellStyle name="Tusenskille 5 15 2" xfId="7349"/>
    <cellStyle name="Tusenskille 5 16" xfId="7350"/>
    <cellStyle name="Tusenskille 5 2" xfId="5662"/>
    <cellStyle name="Tusenskille 5 3" xfId="5663"/>
    <cellStyle name="Tusenskille 5 4" xfId="5664"/>
    <cellStyle name="Tusenskille 5 4 10" xfId="7351"/>
    <cellStyle name="Tusenskille 5 4 2" xfId="5665"/>
    <cellStyle name="Tusenskille 5 4 2 2" xfId="5666"/>
    <cellStyle name="Tusenskille 5 4 2 2 2" xfId="5667"/>
    <cellStyle name="Tusenskille 5 4 2 2 2 2" xfId="7352"/>
    <cellStyle name="Tusenskille 5 4 2 2 3" xfId="7353"/>
    <cellStyle name="Tusenskille 5 4 2 2 3 2" xfId="7354"/>
    <cellStyle name="Tusenskille 5 4 2 2 4" xfId="7355"/>
    <cellStyle name="Tusenskille 5 4 2 2 4 2" xfId="7356"/>
    <cellStyle name="Tusenskille 5 4 2 2 5" xfId="7357"/>
    <cellStyle name="Tusenskille 5 4 2 3" xfId="5668"/>
    <cellStyle name="Tusenskille 5 4 2 3 2" xfId="5669"/>
    <cellStyle name="Tusenskille 5 4 2 3 2 2" xfId="7358"/>
    <cellStyle name="Tusenskille 5 4 2 3 3" xfId="7359"/>
    <cellStyle name="Tusenskille 5 4 2 3 3 2" xfId="7360"/>
    <cellStyle name="Tusenskille 5 4 2 3 4" xfId="7361"/>
    <cellStyle name="Tusenskille 5 4 2 3 4 2" xfId="7362"/>
    <cellStyle name="Tusenskille 5 4 2 3 5" xfId="7363"/>
    <cellStyle name="Tusenskille 5 4 2 4" xfId="5670"/>
    <cellStyle name="Tusenskille 5 4 2 4 2" xfId="5671"/>
    <cellStyle name="Tusenskille 5 4 2 4 2 2" xfId="7364"/>
    <cellStyle name="Tusenskille 5 4 2 4 3" xfId="7365"/>
    <cellStyle name="Tusenskille 5 4 2 4 3 2" xfId="7366"/>
    <cellStyle name="Tusenskille 5 4 2 4 4" xfId="7367"/>
    <cellStyle name="Tusenskille 5 4 2 4 4 2" xfId="7368"/>
    <cellStyle name="Tusenskille 5 4 2 4 5" xfId="7369"/>
    <cellStyle name="Tusenskille 5 4 2 5" xfId="5672"/>
    <cellStyle name="Tusenskille 5 4 2 5 2" xfId="5673"/>
    <cellStyle name="Tusenskille 5 4 2 5 2 2" xfId="7370"/>
    <cellStyle name="Tusenskille 5 4 2 5 3" xfId="7371"/>
    <cellStyle name="Tusenskille 5 4 2 5 3 2" xfId="7372"/>
    <cellStyle name="Tusenskille 5 4 2 5 4" xfId="7373"/>
    <cellStyle name="Tusenskille 5 4 2 5 4 2" xfId="7374"/>
    <cellStyle name="Tusenskille 5 4 2 5 5" xfId="7375"/>
    <cellStyle name="Tusenskille 5 4 2 6" xfId="5674"/>
    <cellStyle name="Tusenskille 5 4 2 6 2" xfId="7376"/>
    <cellStyle name="Tusenskille 5 4 2 7" xfId="5675"/>
    <cellStyle name="Tusenskille 5 4 2 7 2" xfId="7377"/>
    <cellStyle name="Tusenskille 5 4 2 8" xfId="7378"/>
    <cellStyle name="Tusenskille 5 4 2 8 2" xfId="7379"/>
    <cellStyle name="Tusenskille 5 4 2 9" xfId="7380"/>
    <cellStyle name="Tusenskille 5 4 2_Display" xfId="7381"/>
    <cellStyle name="Tusenskille 5 4 3" xfId="5676"/>
    <cellStyle name="Tusenskille 5 4 3 2" xfId="5677"/>
    <cellStyle name="Tusenskille 5 4 3 2 2" xfId="7382"/>
    <cellStyle name="Tusenskille 5 4 3 3" xfId="7383"/>
    <cellStyle name="Tusenskille 5 4 3 3 2" xfId="7384"/>
    <cellStyle name="Tusenskille 5 4 3 4" xfId="7385"/>
    <cellStyle name="Tusenskille 5 4 3 4 2" xfId="7386"/>
    <cellStyle name="Tusenskille 5 4 3 5" xfId="7387"/>
    <cellStyle name="Tusenskille 5 4 4" xfId="5678"/>
    <cellStyle name="Tusenskille 5 4 4 2" xfId="5679"/>
    <cellStyle name="Tusenskille 5 4 4 2 2" xfId="7388"/>
    <cellStyle name="Tusenskille 5 4 4 3" xfId="7389"/>
    <cellStyle name="Tusenskille 5 4 4 3 2" xfId="7390"/>
    <cellStyle name="Tusenskille 5 4 4 4" xfId="7391"/>
    <cellStyle name="Tusenskille 5 4 4 4 2" xfId="7392"/>
    <cellStyle name="Tusenskille 5 4 4 5" xfId="7393"/>
    <cellStyle name="Tusenskille 5 4 5" xfId="5680"/>
    <cellStyle name="Tusenskille 5 4 5 2" xfId="5681"/>
    <cellStyle name="Tusenskille 5 4 5 2 2" xfId="7394"/>
    <cellStyle name="Tusenskille 5 4 5 3" xfId="7395"/>
    <cellStyle name="Tusenskille 5 4 5 3 2" xfId="7396"/>
    <cellStyle name="Tusenskille 5 4 5 4" xfId="7397"/>
    <cellStyle name="Tusenskille 5 4 5 4 2" xfId="7398"/>
    <cellStyle name="Tusenskille 5 4 5 5" xfId="7399"/>
    <cellStyle name="Tusenskille 5 4 6" xfId="5682"/>
    <cellStyle name="Tusenskille 5 4 6 2" xfId="5683"/>
    <cellStyle name="Tusenskille 5 4 6 2 2" xfId="7400"/>
    <cellStyle name="Tusenskille 5 4 6 3" xfId="7401"/>
    <cellStyle name="Tusenskille 5 4 6 3 2" xfId="7402"/>
    <cellStyle name="Tusenskille 5 4 6 4" xfId="7403"/>
    <cellStyle name="Tusenskille 5 4 6 4 2" xfId="7404"/>
    <cellStyle name="Tusenskille 5 4 6 5" xfId="7405"/>
    <cellStyle name="Tusenskille 5 4 7" xfId="5684"/>
    <cellStyle name="Tusenskille 5 4 7 2" xfId="7406"/>
    <cellStyle name="Tusenskille 5 4 8" xfId="5685"/>
    <cellStyle name="Tusenskille 5 4 8 2" xfId="7407"/>
    <cellStyle name="Tusenskille 5 4 9" xfId="7408"/>
    <cellStyle name="Tusenskille 5 4 9 2" xfId="7409"/>
    <cellStyle name="Tusenskille 5 4_Display" xfId="5686"/>
    <cellStyle name="Tusenskille 5 5" xfId="5687"/>
    <cellStyle name="Tusenskille 5 5 2" xfId="5688"/>
    <cellStyle name="Tusenskille 5 5 2 2" xfId="5689"/>
    <cellStyle name="Tusenskille 5 5 2 2 2" xfId="7410"/>
    <cellStyle name="Tusenskille 5 5 2 3" xfId="7411"/>
    <cellStyle name="Tusenskille 5 5 2 3 2" xfId="7412"/>
    <cellStyle name="Tusenskille 5 5 2 4" xfId="7413"/>
    <cellStyle name="Tusenskille 5 5 2 4 2" xfId="7414"/>
    <cellStyle name="Tusenskille 5 5 2 5" xfId="7415"/>
    <cellStyle name="Tusenskille 5 5 3" xfId="5690"/>
    <cellStyle name="Tusenskille 5 5 3 2" xfId="5691"/>
    <cellStyle name="Tusenskille 5 5 3 2 2" xfId="7416"/>
    <cellStyle name="Tusenskille 5 5 3 3" xfId="7417"/>
    <cellStyle name="Tusenskille 5 5 3 3 2" xfId="7418"/>
    <cellStyle name="Tusenskille 5 5 3 4" xfId="7419"/>
    <cellStyle name="Tusenskille 5 5 3 4 2" xfId="7420"/>
    <cellStyle name="Tusenskille 5 5 3 5" xfId="7421"/>
    <cellStyle name="Tusenskille 5 5 4" xfId="5692"/>
    <cellStyle name="Tusenskille 5 5 4 2" xfId="5693"/>
    <cellStyle name="Tusenskille 5 5 4 2 2" xfId="7422"/>
    <cellStyle name="Tusenskille 5 5 4 3" xfId="7423"/>
    <cellStyle name="Tusenskille 5 5 4 3 2" xfId="7424"/>
    <cellStyle name="Tusenskille 5 5 4 4" xfId="7425"/>
    <cellStyle name="Tusenskille 5 5 4 4 2" xfId="7426"/>
    <cellStyle name="Tusenskille 5 5 4 5" xfId="7427"/>
    <cellStyle name="Tusenskille 5 5 5" xfId="5694"/>
    <cellStyle name="Tusenskille 5 5 5 2" xfId="5695"/>
    <cellStyle name="Tusenskille 5 5 5 2 2" xfId="7428"/>
    <cellStyle name="Tusenskille 5 5 5 3" xfId="7429"/>
    <cellStyle name="Tusenskille 5 5 5 3 2" xfId="7430"/>
    <cellStyle name="Tusenskille 5 5 5 4" xfId="7431"/>
    <cellStyle name="Tusenskille 5 5 5 4 2" xfId="7432"/>
    <cellStyle name="Tusenskille 5 5 5 5" xfId="7433"/>
    <cellStyle name="Tusenskille 5 5 6" xfId="5696"/>
    <cellStyle name="Tusenskille 5 5 6 2" xfId="7434"/>
    <cellStyle name="Tusenskille 5 5 7" xfId="5697"/>
    <cellStyle name="Tusenskille 5 5 7 2" xfId="7435"/>
    <cellStyle name="Tusenskille 5 5 8" xfId="7436"/>
    <cellStyle name="Tusenskille 5 5 8 2" xfId="7437"/>
    <cellStyle name="Tusenskille 5 5 9" xfId="7438"/>
    <cellStyle name="Tusenskille 5 5_Display" xfId="7439"/>
    <cellStyle name="Tusenskille 5 6" xfId="5698"/>
    <cellStyle name="Tusenskille 5 6 2" xfId="5699"/>
    <cellStyle name="Tusenskille 5 6 2 2" xfId="5700"/>
    <cellStyle name="Tusenskille 5 6 2 2 2" xfId="7440"/>
    <cellStyle name="Tusenskille 5 6 2 3" xfId="7441"/>
    <cellStyle name="Tusenskille 5 6 2 3 2" xfId="7442"/>
    <cellStyle name="Tusenskille 5 6 2 4" xfId="7443"/>
    <cellStyle name="Tusenskille 5 6 2 4 2" xfId="7444"/>
    <cellStyle name="Tusenskille 5 6 2 5" xfId="7445"/>
    <cellStyle name="Tusenskille 5 6 3" xfId="5701"/>
    <cellStyle name="Tusenskille 5 6 3 2" xfId="5702"/>
    <cellStyle name="Tusenskille 5 6 3 2 2" xfId="7446"/>
    <cellStyle name="Tusenskille 5 6 3 3" xfId="7447"/>
    <cellStyle name="Tusenskille 5 6 3 3 2" xfId="7448"/>
    <cellStyle name="Tusenskille 5 6 3 4" xfId="7449"/>
    <cellStyle name="Tusenskille 5 6 3 4 2" xfId="7450"/>
    <cellStyle name="Tusenskille 5 6 3 5" xfId="7451"/>
    <cellStyle name="Tusenskille 5 6 4" xfId="5703"/>
    <cellStyle name="Tusenskille 5 6 4 2" xfId="5704"/>
    <cellStyle name="Tusenskille 5 6 4 2 2" xfId="7452"/>
    <cellStyle name="Tusenskille 5 6 4 3" xfId="7453"/>
    <cellStyle name="Tusenskille 5 6 4 3 2" xfId="7454"/>
    <cellStyle name="Tusenskille 5 6 4 4" xfId="7455"/>
    <cellStyle name="Tusenskille 5 6 4 4 2" xfId="7456"/>
    <cellStyle name="Tusenskille 5 6 4 5" xfId="7457"/>
    <cellStyle name="Tusenskille 5 6 5" xfId="5705"/>
    <cellStyle name="Tusenskille 5 6 5 2" xfId="5706"/>
    <cellStyle name="Tusenskille 5 6 5 2 2" xfId="7458"/>
    <cellStyle name="Tusenskille 5 6 5 3" xfId="7459"/>
    <cellStyle name="Tusenskille 5 6 5 3 2" xfId="7460"/>
    <cellStyle name="Tusenskille 5 6 5 4" xfId="7461"/>
    <cellStyle name="Tusenskille 5 6 5 4 2" xfId="7462"/>
    <cellStyle name="Tusenskille 5 6 5 5" xfId="7463"/>
    <cellStyle name="Tusenskille 5 6 6" xfId="5707"/>
    <cellStyle name="Tusenskille 5 6 6 2" xfId="7464"/>
    <cellStyle name="Tusenskille 5 6 7" xfId="5708"/>
    <cellStyle name="Tusenskille 5 6 7 2" xfId="7465"/>
    <cellStyle name="Tusenskille 5 6 8" xfId="7466"/>
    <cellStyle name="Tusenskille 5 6 8 2" xfId="7467"/>
    <cellStyle name="Tusenskille 5 6 9" xfId="7468"/>
    <cellStyle name="Tusenskille 5 6_Display" xfId="7469"/>
    <cellStyle name="Tusenskille 5 7" xfId="5709"/>
    <cellStyle name="Tusenskille 5 7 2" xfId="5710"/>
    <cellStyle name="Tusenskille 5 7 2 2" xfId="5711"/>
    <cellStyle name="Tusenskille 5 7 2 2 2" xfId="7470"/>
    <cellStyle name="Tusenskille 5 7 2 3" xfId="7471"/>
    <cellStyle name="Tusenskille 5 7 2 3 2" xfId="7472"/>
    <cellStyle name="Tusenskille 5 7 2 4" xfId="7473"/>
    <cellStyle name="Tusenskille 5 7 2 4 2" xfId="7474"/>
    <cellStyle name="Tusenskille 5 7 2 5" xfId="7475"/>
    <cellStyle name="Tusenskille 5 7 3" xfId="5712"/>
    <cellStyle name="Tusenskille 5 7 3 2" xfId="5713"/>
    <cellStyle name="Tusenskille 5 7 3 2 2" xfId="7476"/>
    <cellStyle name="Tusenskille 5 7 3 3" xfId="7477"/>
    <cellStyle name="Tusenskille 5 7 3 3 2" xfId="7478"/>
    <cellStyle name="Tusenskille 5 7 3 4" xfId="7479"/>
    <cellStyle name="Tusenskille 5 7 3 4 2" xfId="7480"/>
    <cellStyle name="Tusenskille 5 7 3 5" xfId="7481"/>
    <cellStyle name="Tusenskille 5 7 4" xfId="5714"/>
    <cellStyle name="Tusenskille 5 7 4 2" xfId="5715"/>
    <cellStyle name="Tusenskille 5 7 4 2 2" xfId="7482"/>
    <cellStyle name="Tusenskille 5 7 4 3" xfId="7483"/>
    <cellStyle name="Tusenskille 5 7 4 3 2" xfId="7484"/>
    <cellStyle name="Tusenskille 5 7 4 4" xfId="7485"/>
    <cellStyle name="Tusenskille 5 7 4 4 2" xfId="7486"/>
    <cellStyle name="Tusenskille 5 7 4 5" xfId="7487"/>
    <cellStyle name="Tusenskille 5 7 5" xfId="5716"/>
    <cellStyle name="Tusenskille 5 7 5 2" xfId="5717"/>
    <cellStyle name="Tusenskille 5 7 5 2 2" xfId="7488"/>
    <cellStyle name="Tusenskille 5 7 5 3" xfId="7489"/>
    <cellStyle name="Tusenskille 5 7 5 3 2" xfId="7490"/>
    <cellStyle name="Tusenskille 5 7 5 4" xfId="7491"/>
    <cellStyle name="Tusenskille 5 7 5 4 2" xfId="7492"/>
    <cellStyle name="Tusenskille 5 7 5 5" xfId="7493"/>
    <cellStyle name="Tusenskille 5 7 6" xfId="5718"/>
    <cellStyle name="Tusenskille 5 7 6 2" xfId="7494"/>
    <cellStyle name="Tusenskille 5 7 7" xfId="5719"/>
    <cellStyle name="Tusenskille 5 7 7 2" xfId="7495"/>
    <cellStyle name="Tusenskille 5 7 8" xfId="7496"/>
    <cellStyle name="Tusenskille 5 7 8 2" xfId="7497"/>
    <cellStyle name="Tusenskille 5 7 9" xfId="7498"/>
    <cellStyle name="Tusenskille 5 7_Display" xfId="7499"/>
    <cellStyle name="Tusenskille 5 8" xfId="5720"/>
    <cellStyle name="Tusenskille 5 9" xfId="5721"/>
    <cellStyle name="Tusenskille 5 9 2" xfId="5722"/>
    <cellStyle name="Tusenskille 5 9 2 2" xfId="7500"/>
    <cellStyle name="Tusenskille 5 9 3" xfId="7501"/>
    <cellStyle name="Tusenskille 5 9 3 2" xfId="7502"/>
    <cellStyle name="Tusenskille 5 9 4" xfId="7503"/>
    <cellStyle name="Tusenskille 5 9 4 2" xfId="7504"/>
    <cellStyle name="Tusenskille 5 9 5" xfId="7505"/>
    <cellStyle name="Tusenskille 5_Ark1" xfId="7775"/>
    <cellStyle name="Tusenskille 6" xfId="5723"/>
    <cellStyle name="Tusenskille 6 2" xfId="5724"/>
    <cellStyle name="Tusenskille 6 2 2" xfId="5725"/>
    <cellStyle name="Tusenskille 6 2 2 2" xfId="5726"/>
    <cellStyle name="Tusenskille 6 2 2 2 2" xfId="10252"/>
    <cellStyle name="Tusenskille 6 2 2 2_Display" xfId="10253"/>
    <cellStyle name="Tusenskille 6 2 2 3" xfId="10254"/>
    <cellStyle name="Tusenskille 6 2 2_Display" xfId="10255"/>
    <cellStyle name="Tusenskille 6 2 3" xfId="5727"/>
    <cellStyle name="Tusenskille 6 2 3 2" xfId="10256"/>
    <cellStyle name="Tusenskille 6 2 3_Display" xfId="10257"/>
    <cellStyle name="Tusenskille 6 2 4" xfId="10258"/>
    <cellStyle name="Tusenskille 6 2 5" xfId="10259"/>
    <cellStyle name="Tusenskille 6 2_Display" xfId="5728"/>
    <cellStyle name="Tusenskille 6 3" xfId="5729"/>
    <cellStyle name="Tusenskille 6 3 2" xfId="5730"/>
    <cellStyle name="Tusenskille 6 3 2 2" xfId="5731"/>
    <cellStyle name="Tusenskille 6 3 2 2 2" xfId="10260"/>
    <cellStyle name="Tusenskille 6 3 2 2_Display" xfId="10261"/>
    <cellStyle name="Tusenskille 6 3 2 3" xfId="10262"/>
    <cellStyle name="Tusenskille 6 3 2_Display" xfId="10263"/>
    <cellStyle name="Tusenskille 6 3 3" xfId="5732"/>
    <cellStyle name="Tusenskille 6 3 3 2" xfId="10264"/>
    <cellStyle name="Tusenskille 6 3 3_Display" xfId="10265"/>
    <cellStyle name="Tusenskille 6 3 4" xfId="10266"/>
    <cellStyle name="Tusenskille 6 3 5" xfId="10267"/>
    <cellStyle name="Tusenskille 6 3_Display" xfId="5733"/>
    <cellStyle name="Tusenskille 6 4" xfId="5734"/>
    <cellStyle name="Tusenskille 6 4 2" xfId="5735"/>
    <cellStyle name="Tusenskille 6 4 2 2" xfId="10268"/>
    <cellStyle name="Tusenskille 6 4 2_Display" xfId="10269"/>
    <cellStyle name="Tusenskille 6 4 3" xfId="10270"/>
    <cellStyle name="Tusenskille 6 4_Display" xfId="10271"/>
    <cellStyle name="Tusenskille 6 5" xfId="5736"/>
    <cellStyle name="Tusenskille 6 5 2" xfId="10272"/>
    <cellStyle name="Tusenskille 6 5_Display" xfId="10273"/>
    <cellStyle name="Tusenskille 6 6" xfId="10274"/>
    <cellStyle name="Tusenskille 6 7" xfId="10275"/>
    <cellStyle name="Tusenskille 6_Display" xfId="5737"/>
    <cellStyle name="Tusenskille 7" xfId="5738"/>
    <cellStyle name="Tusenskille 7 10" xfId="5739"/>
    <cellStyle name="Tusenskille 7 10 2" xfId="7506"/>
    <cellStyle name="Tusenskille 7 11" xfId="5740"/>
    <cellStyle name="Tusenskille 7 11 2" xfId="7507"/>
    <cellStyle name="Tusenskille 7 12" xfId="7508"/>
    <cellStyle name="Tusenskille 7 12 2" xfId="7509"/>
    <cellStyle name="Tusenskille 7 13" xfId="7510"/>
    <cellStyle name="Tusenskille 7 2" xfId="5741"/>
    <cellStyle name="Tusenskille 7 2 2" xfId="5742"/>
    <cellStyle name="Tusenskille 7 2 2 2" xfId="5743"/>
    <cellStyle name="Tusenskille 7 2 2 2 2" xfId="5744"/>
    <cellStyle name="Tusenskille 7 2 2 2 2 2" xfId="7511"/>
    <cellStyle name="Tusenskille 7 2 2 2 3" xfId="7512"/>
    <cellStyle name="Tusenskille 7 2 2 2 3 2" xfId="7513"/>
    <cellStyle name="Tusenskille 7 2 2 2 4" xfId="7514"/>
    <cellStyle name="Tusenskille 7 2 2 2 4 2" xfId="7515"/>
    <cellStyle name="Tusenskille 7 2 2 2 5" xfId="7516"/>
    <cellStyle name="Tusenskille 7 2 2 3" xfId="5745"/>
    <cellStyle name="Tusenskille 7 2 2 3 2" xfId="5746"/>
    <cellStyle name="Tusenskille 7 2 2 3 2 2" xfId="7517"/>
    <cellStyle name="Tusenskille 7 2 2 3 3" xfId="7518"/>
    <cellStyle name="Tusenskille 7 2 2 3 3 2" xfId="7519"/>
    <cellStyle name="Tusenskille 7 2 2 3 4" xfId="7520"/>
    <cellStyle name="Tusenskille 7 2 2 3 4 2" xfId="7521"/>
    <cellStyle name="Tusenskille 7 2 2 3 5" xfId="7522"/>
    <cellStyle name="Tusenskille 7 2 2 4" xfId="5747"/>
    <cellStyle name="Tusenskille 7 2 2 4 2" xfId="5748"/>
    <cellStyle name="Tusenskille 7 2 2 4 2 2" xfId="7523"/>
    <cellStyle name="Tusenskille 7 2 2 4 3" xfId="7524"/>
    <cellStyle name="Tusenskille 7 2 2 4 3 2" xfId="7525"/>
    <cellStyle name="Tusenskille 7 2 2 4 4" xfId="7526"/>
    <cellStyle name="Tusenskille 7 2 2 4 4 2" xfId="7527"/>
    <cellStyle name="Tusenskille 7 2 2 4 5" xfId="7528"/>
    <cellStyle name="Tusenskille 7 2 2 5" xfId="5749"/>
    <cellStyle name="Tusenskille 7 2 2 5 2" xfId="5750"/>
    <cellStyle name="Tusenskille 7 2 2 5 2 2" xfId="7529"/>
    <cellStyle name="Tusenskille 7 2 2 5 3" xfId="7530"/>
    <cellStyle name="Tusenskille 7 2 2 5 3 2" xfId="7531"/>
    <cellStyle name="Tusenskille 7 2 2 5 4" xfId="7532"/>
    <cellStyle name="Tusenskille 7 2 2 5 4 2" xfId="7533"/>
    <cellStyle name="Tusenskille 7 2 2 5 5" xfId="7534"/>
    <cellStyle name="Tusenskille 7 2 2 6" xfId="5751"/>
    <cellStyle name="Tusenskille 7 2 2 6 2" xfId="7535"/>
    <cellStyle name="Tusenskille 7 2 2 7" xfId="5752"/>
    <cellStyle name="Tusenskille 7 2 2 7 2" xfId="7536"/>
    <cellStyle name="Tusenskille 7 2 2 8" xfId="7537"/>
    <cellStyle name="Tusenskille 7 2 2 8 2" xfId="7538"/>
    <cellStyle name="Tusenskille 7 2 2 9" xfId="7539"/>
    <cellStyle name="Tusenskille 7 2 2_Display" xfId="7540"/>
    <cellStyle name="Tusenskille 7 2 3" xfId="5753"/>
    <cellStyle name="Tusenskille 7 2 3 2" xfId="5754"/>
    <cellStyle name="Tusenskille 7 2 3 2 2" xfId="10276"/>
    <cellStyle name="Tusenskille 7 2 3 2_Display" xfId="10277"/>
    <cellStyle name="Tusenskille 7 2 3 3" xfId="10278"/>
    <cellStyle name="Tusenskille 7 2 3_Display" xfId="10279"/>
    <cellStyle name="Tusenskille 7 2 4" xfId="5755"/>
    <cellStyle name="Tusenskille 7 2 4 2" xfId="10280"/>
    <cellStyle name="Tusenskille 7 2 4_Display" xfId="10281"/>
    <cellStyle name="Tusenskille 7 2 5" xfId="10282"/>
    <cellStyle name="Tusenskille 7 2 6" xfId="10283"/>
    <cellStyle name="Tusenskille 7 2_Display" xfId="5756"/>
    <cellStyle name="Tusenskille 7 3" xfId="5757"/>
    <cellStyle name="Tusenskille 7 3 2" xfId="5758"/>
    <cellStyle name="Tusenskille 7 3 2 2" xfId="5759"/>
    <cellStyle name="Tusenskille 7 3 2 2 2" xfId="7541"/>
    <cellStyle name="Tusenskille 7 3 2 3" xfId="7542"/>
    <cellStyle name="Tusenskille 7 3 2 3 2" xfId="7543"/>
    <cellStyle name="Tusenskille 7 3 2 4" xfId="7544"/>
    <cellStyle name="Tusenskille 7 3 2 4 2" xfId="7545"/>
    <cellStyle name="Tusenskille 7 3 2 5" xfId="7546"/>
    <cellStyle name="Tusenskille 7 3 3" xfId="5760"/>
    <cellStyle name="Tusenskille 7 3 3 2" xfId="5761"/>
    <cellStyle name="Tusenskille 7 3 3 2 2" xfId="7547"/>
    <cellStyle name="Tusenskille 7 3 3 3" xfId="7548"/>
    <cellStyle name="Tusenskille 7 3 3 3 2" xfId="7549"/>
    <cellStyle name="Tusenskille 7 3 3 4" xfId="7550"/>
    <cellStyle name="Tusenskille 7 3 3 4 2" xfId="7551"/>
    <cellStyle name="Tusenskille 7 3 3 5" xfId="7552"/>
    <cellStyle name="Tusenskille 7 3 4" xfId="5762"/>
    <cellStyle name="Tusenskille 7 3 4 2" xfId="5763"/>
    <cellStyle name="Tusenskille 7 3 4 2 2" xfId="7553"/>
    <cellStyle name="Tusenskille 7 3 4 3" xfId="7554"/>
    <cellStyle name="Tusenskille 7 3 4 3 2" xfId="7555"/>
    <cellStyle name="Tusenskille 7 3 4 4" xfId="7556"/>
    <cellStyle name="Tusenskille 7 3 4 4 2" xfId="7557"/>
    <cellStyle name="Tusenskille 7 3 4 5" xfId="7558"/>
    <cellStyle name="Tusenskille 7 3 5" xfId="5764"/>
    <cellStyle name="Tusenskille 7 3 5 2" xfId="5765"/>
    <cellStyle name="Tusenskille 7 3 5 2 2" xfId="7559"/>
    <cellStyle name="Tusenskille 7 3 5 3" xfId="7560"/>
    <cellStyle name="Tusenskille 7 3 5 3 2" xfId="7561"/>
    <cellStyle name="Tusenskille 7 3 5 4" xfId="7562"/>
    <cellStyle name="Tusenskille 7 3 5 4 2" xfId="7563"/>
    <cellStyle name="Tusenskille 7 3 5 5" xfId="7564"/>
    <cellStyle name="Tusenskille 7 3 6" xfId="5766"/>
    <cellStyle name="Tusenskille 7 3 6 2" xfId="7565"/>
    <cellStyle name="Tusenskille 7 3 7" xfId="5767"/>
    <cellStyle name="Tusenskille 7 3 7 2" xfId="7566"/>
    <cellStyle name="Tusenskille 7 3 8" xfId="7567"/>
    <cellStyle name="Tusenskille 7 3 8 2" xfId="7568"/>
    <cellStyle name="Tusenskille 7 3 9" xfId="7569"/>
    <cellStyle name="Tusenskille 7 3_Display" xfId="7570"/>
    <cellStyle name="Tusenskille 7 4" xfId="5768"/>
    <cellStyle name="Tusenskille 7 4 2" xfId="5769"/>
    <cellStyle name="Tusenskille 7 4 2 2" xfId="5770"/>
    <cellStyle name="Tusenskille 7 4 2 2 2" xfId="7571"/>
    <cellStyle name="Tusenskille 7 4 2 3" xfId="7572"/>
    <cellStyle name="Tusenskille 7 4 2 3 2" xfId="7573"/>
    <cellStyle name="Tusenskille 7 4 2 4" xfId="7574"/>
    <cellStyle name="Tusenskille 7 4 2 4 2" xfId="7575"/>
    <cellStyle name="Tusenskille 7 4 2 5" xfId="7576"/>
    <cellStyle name="Tusenskille 7 4 3" xfId="5771"/>
    <cellStyle name="Tusenskille 7 4 3 2" xfId="5772"/>
    <cellStyle name="Tusenskille 7 4 3 2 2" xfId="7577"/>
    <cellStyle name="Tusenskille 7 4 3 3" xfId="7578"/>
    <cellStyle name="Tusenskille 7 4 3 3 2" xfId="7579"/>
    <cellStyle name="Tusenskille 7 4 3 4" xfId="7580"/>
    <cellStyle name="Tusenskille 7 4 3 4 2" xfId="7581"/>
    <cellStyle name="Tusenskille 7 4 3 5" xfId="7582"/>
    <cellStyle name="Tusenskille 7 4 4" xfId="5773"/>
    <cellStyle name="Tusenskille 7 4 4 2" xfId="5774"/>
    <cellStyle name="Tusenskille 7 4 4 2 2" xfId="7583"/>
    <cellStyle name="Tusenskille 7 4 4 3" xfId="7584"/>
    <cellStyle name="Tusenskille 7 4 4 3 2" xfId="7585"/>
    <cellStyle name="Tusenskille 7 4 4 4" xfId="7586"/>
    <cellStyle name="Tusenskille 7 4 4 4 2" xfId="7587"/>
    <cellStyle name="Tusenskille 7 4 4 5" xfId="7588"/>
    <cellStyle name="Tusenskille 7 4 5" xfId="5775"/>
    <cellStyle name="Tusenskille 7 4 5 2" xfId="5776"/>
    <cellStyle name="Tusenskille 7 4 5 2 2" xfId="7589"/>
    <cellStyle name="Tusenskille 7 4 5 3" xfId="7590"/>
    <cellStyle name="Tusenskille 7 4 5 3 2" xfId="7591"/>
    <cellStyle name="Tusenskille 7 4 5 4" xfId="7592"/>
    <cellStyle name="Tusenskille 7 4 5 4 2" xfId="7593"/>
    <cellStyle name="Tusenskille 7 4 5 5" xfId="7594"/>
    <cellStyle name="Tusenskille 7 4 6" xfId="5777"/>
    <cellStyle name="Tusenskille 7 4 6 2" xfId="7595"/>
    <cellStyle name="Tusenskille 7 4 7" xfId="5778"/>
    <cellStyle name="Tusenskille 7 4 7 2" xfId="7596"/>
    <cellStyle name="Tusenskille 7 4 8" xfId="7597"/>
    <cellStyle name="Tusenskille 7 4 8 2" xfId="7598"/>
    <cellStyle name="Tusenskille 7 4 9" xfId="7599"/>
    <cellStyle name="Tusenskille 7 4_Display" xfId="7600"/>
    <cellStyle name="Tusenskille 7 5" xfId="5779"/>
    <cellStyle name="Tusenskille 7 5 2" xfId="5780"/>
    <cellStyle name="Tusenskille 7 5 2 2" xfId="5781"/>
    <cellStyle name="Tusenskille 7 5 2 2 2" xfId="7601"/>
    <cellStyle name="Tusenskille 7 5 2 3" xfId="7602"/>
    <cellStyle name="Tusenskille 7 5 2 3 2" xfId="7603"/>
    <cellStyle name="Tusenskille 7 5 2 4" xfId="7604"/>
    <cellStyle name="Tusenskille 7 5 2 4 2" xfId="7605"/>
    <cellStyle name="Tusenskille 7 5 2 5" xfId="7606"/>
    <cellStyle name="Tusenskille 7 5 3" xfId="5782"/>
    <cellStyle name="Tusenskille 7 5 3 2" xfId="5783"/>
    <cellStyle name="Tusenskille 7 5 3 2 2" xfId="7607"/>
    <cellStyle name="Tusenskille 7 5 3 3" xfId="7608"/>
    <cellStyle name="Tusenskille 7 5 3 3 2" xfId="7609"/>
    <cellStyle name="Tusenskille 7 5 3 4" xfId="7610"/>
    <cellStyle name="Tusenskille 7 5 3 4 2" xfId="7611"/>
    <cellStyle name="Tusenskille 7 5 3 5" xfId="7612"/>
    <cellStyle name="Tusenskille 7 5 4" xfId="5784"/>
    <cellStyle name="Tusenskille 7 5 4 2" xfId="5785"/>
    <cellStyle name="Tusenskille 7 5 4 2 2" xfId="7613"/>
    <cellStyle name="Tusenskille 7 5 4 3" xfId="7614"/>
    <cellStyle name="Tusenskille 7 5 4 3 2" xfId="7615"/>
    <cellStyle name="Tusenskille 7 5 4 4" xfId="7616"/>
    <cellStyle name="Tusenskille 7 5 4 4 2" xfId="7617"/>
    <cellStyle name="Tusenskille 7 5 4 5" xfId="7618"/>
    <cellStyle name="Tusenskille 7 5 5" xfId="5786"/>
    <cellStyle name="Tusenskille 7 5 5 2" xfId="5787"/>
    <cellStyle name="Tusenskille 7 5 5 2 2" xfId="7619"/>
    <cellStyle name="Tusenskille 7 5 5 3" xfId="7620"/>
    <cellStyle name="Tusenskille 7 5 5 3 2" xfId="7621"/>
    <cellStyle name="Tusenskille 7 5 5 4" xfId="7622"/>
    <cellStyle name="Tusenskille 7 5 5 4 2" xfId="7623"/>
    <cellStyle name="Tusenskille 7 5 5 5" xfId="7624"/>
    <cellStyle name="Tusenskille 7 5 6" xfId="5788"/>
    <cellStyle name="Tusenskille 7 5 6 2" xfId="7625"/>
    <cellStyle name="Tusenskille 7 5 7" xfId="5789"/>
    <cellStyle name="Tusenskille 7 5 7 2" xfId="7626"/>
    <cellStyle name="Tusenskille 7 5 8" xfId="7627"/>
    <cellStyle name="Tusenskille 7 5 8 2" xfId="7628"/>
    <cellStyle name="Tusenskille 7 5 9" xfId="7629"/>
    <cellStyle name="Tusenskille 7 5_Display" xfId="7630"/>
    <cellStyle name="Tusenskille 7 6" xfId="5790"/>
    <cellStyle name="Tusenskille 7 6 2" xfId="5791"/>
    <cellStyle name="Tusenskille 7 6 2 2" xfId="7631"/>
    <cellStyle name="Tusenskille 7 6 3" xfId="7632"/>
    <cellStyle name="Tusenskille 7 6 3 2" xfId="7633"/>
    <cellStyle name="Tusenskille 7 6 4" xfId="7634"/>
    <cellStyle name="Tusenskille 7 6 4 2" xfId="7635"/>
    <cellStyle name="Tusenskille 7 6 5" xfId="7636"/>
    <cellStyle name="Tusenskille 7 7" xfId="5792"/>
    <cellStyle name="Tusenskille 7 7 2" xfId="5793"/>
    <cellStyle name="Tusenskille 7 7 2 2" xfId="7637"/>
    <cellStyle name="Tusenskille 7 7 3" xfId="7638"/>
    <cellStyle name="Tusenskille 7 7 3 2" xfId="7639"/>
    <cellStyle name="Tusenskille 7 7 4" xfId="7640"/>
    <cellStyle name="Tusenskille 7 7 4 2" xfId="7641"/>
    <cellStyle name="Tusenskille 7 7 5" xfId="7642"/>
    <cellStyle name="Tusenskille 7 8" xfId="5794"/>
    <cellStyle name="Tusenskille 7 8 2" xfId="5795"/>
    <cellStyle name="Tusenskille 7 8 2 2" xfId="7643"/>
    <cellStyle name="Tusenskille 7 8 3" xfId="7644"/>
    <cellStyle name="Tusenskille 7 8 3 2" xfId="7645"/>
    <cellStyle name="Tusenskille 7 8 4" xfId="7646"/>
    <cellStyle name="Tusenskille 7 8 4 2" xfId="7647"/>
    <cellStyle name="Tusenskille 7 8 5" xfId="7648"/>
    <cellStyle name="Tusenskille 7 9" xfId="5796"/>
    <cellStyle name="Tusenskille 7 9 2" xfId="5797"/>
    <cellStyle name="Tusenskille 7 9 2 2" xfId="7649"/>
    <cellStyle name="Tusenskille 7 9 3" xfId="7650"/>
    <cellStyle name="Tusenskille 7 9 3 2" xfId="7651"/>
    <cellStyle name="Tusenskille 7 9 4" xfId="7652"/>
    <cellStyle name="Tusenskille 7 9 4 2" xfId="7653"/>
    <cellStyle name="Tusenskille 7 9 5" xfId="7654"/>
    <cellStyle name="Tusenskille 7_Display" xfId="5798"/>
    <cellStyle name="Tusenskille 8" xfId="5799"/>
    <cellStyle name="Tusenskille 8 2" xfId="5800"/>
    <cellStyle name="Tusenskille 8 2 2" xfId="5801"/>
    <cellStyle name="Tusenskille 8 2 2 2" xfId="5802"/>
    <cellStyle name="Tusenskille 8 2 2 2 2" xfId="10284"/>
    <cellStyle name="Tusenskille 8 2 2 2_Display" xfId="10285"/>
    <cellStyle name="Tusenskille 8 2 2 3" xfId="10286"/>
    <cellStyle name="Tusenskille 8 2 2_Display" xfId="10287"/>
    <cellStyle name="Tusenskille 8 2 3" xfId="5803"/>
    <cellStyle name="Tusenskille 8 2 3 2" xfId="10288"/>
    <cellStyle name="Tusenskille 8 2 3_Display" xfId="10289"/>
    <cellStyle name="Tusenskille 8 2 4" xfId="10290"/>
    <cellStyle name="Tusenskille 8 2 5" xfId="10291"/>
    <cellStyle name="Tusenskille 8 2_Display" xfId="5804"/>
    <cellStyle name="Tusenskille 8 3" xfId="5805"/>
    <cellStyle name="Tusenskille 8 3 2" xfId="5806"/>
    <cellStyle name="Tusenskille 8 3 2 2" xfId="5807"/>
    <cellStyle name="Tusenskille 8 3 2 2 2" xfId="10292"/>
    <cellStyle name="Tusenskille 8 3 2 2_Display" xfId="10293"/>
    <cellStyle name="Tusenskille 8 3 2 3" xfId="10294"/>
    <cellStyle name="Tusenskille 8 3 2_Display" xfId="10295"/>
    <cellStyle name="Tusenskille 8 3 3" xfId="5808"/>
    <cellStyle name="Tusenskille 8 3 3 2" xfId="10296"/>
    <cellStyle name="Tusenskille 8 3 3_Display" xfId="10297"/>
    <cellStyle name="Tusenskille 8 3 4" xfId="10298"/>
    <cellStyle name="Tusenskille 8 3 5" xfId="10299"/>
    <cellStyle name="Tusenskille 8 3_Display" xfId="5809"/>
    <cellStyle name="Tusenskille 8 4" xfId="5810"/>
    <cellStyle name="Tusenskille 8 4 2" xfId="5811"/>
    <cellStyle name="Tusenskille 8 4 2 2" xfId="5812"/>
    <cellStyle name="Tusenskille 8 4 2 2 2" xfId="10300"/>
    <cellStyle name="Tusenskille 8 4 2 2_Display" xfId="10301"/>
    <cellStyle name="Tusenskille 8 4 2 3" xfId="10302"/>
    <cellStyle name="Tusenskille 8 4 2_Display" xfId="10303"/>
    <cellStyle name="Tusenskille 8 4 3" xfId="5813"/>
    <cellStyle name="Tusenskille 8 4 3 2" xfId="10304"/>
    <cellStyle name="Tusenskille 8 4 3_Display" xfId="10305"/>
    <cellStyle name="Tusenskille 8 4 4" xfId="10306"/>
    <cellStyle name="Tusenskille 8 4 5" xfId="10307"/>
    <cellStyle name="Tusenskille 8 4_Display" xfId="5814"/>
    <cellStyle name="Tusenskille 8 5" xfId="5815"/>
    <cellStyle name="Tusenskille 8 5 2" xfId="5816"/>
    <cellStyle name="Tusenskille 8 5 2 2" xfId="5817"/>
    <cellStyle name="Tusenskille 8 5 2 2 2" xfId="10308"/>
    <cellStyle name="Tusenskille 8 5 2 2_Display" xfId="10309"/>
    <cellStyle name="Tusenskille 8 5 2 3" xfId="10310"/>
    <cellStyle name="Tusenskille 8 5 2_Display" xfId="10311"/>
    <cellStyle name="Tusenskille 8 5 3" xfId="5818"/>
    <cellStyle name="Tusenskille 8 5 3 2" xfId="10312"/>
    <cellStyle name="Tusenskille 8 5 3_Display" xfId="10313"/>
    <cellStyle name="Tusenskille 8 5 4" xfId="10314"/>
    <cellStyle name="Tusenskille 8 5 5" xfId="10315"/>
    <cellStyle name="Tusenskille 8 5_Display" xfId="5819"/>
    <cellStyle name="Tusenskille 8 6" xfId="5820"/>
    <cellStyle name="Tusenskille 8 6 2" xfId="5821"/>
    <cellStyle name="Tusenskille 8 6 2 2" xfId="10316"/>
    <cellStyle name="Tusenskille 8 6 2_Display" xfId="10317"/>
    <cellStyle name="Tusenskille 8 6 3" xfId="10318"/>
    <cellStyle name="Tusenskille 8 6_Display" xfId="10319"/>
    <cellStyle name="Tusenskille 8 7" xfId="5822"/>
    <cellStyle name="Tusenskille 8 7 2" xfId="10320"/>
    <cellStyle name="Tusenskille 8 7_Display" xfId="10321"/>
    <cellStyle name="Tusenskille 8 8" xfId="10322"/>
    <cellStyle name="Tusenskille 8 9" xfId="10323"/>
    <cellStyle name="Tusenskille 8_Display" xfId="5823"/>
    <cellStyle name="Tusenskille 9" xfId="5824"/>
    <cellStyle name="Tusenskille 9 2" xfId="5825"/>
    <cellStyle name="Tusenskille 9 2 2" xfId="5826"/>
    <cellStyle name="Tusenskille 9 2 2 2" xfId="5827"/>
    <cellStyle name="Tusenskille 9 2 2 2 2" xfId="10324"/>
    <cellStyle name="Tusenskille 9 2 2 2_Display" xfId="10325"/>
    <cellStyle name="Tusenskille 9 2 2 3" xfId="10326"/>
    <cellStyle name="Tusenskille 9 2 2_Display" xfId="10327"/>
    <cellStyle name="Tusenskille 9 2 3" xfId="5828"/>
    <cellStyle name="Tusenskille 9 2 3 2" xfId="10328"/>
    <cellStyle name="Tusenskille 9 2 3_Display" xfId="10329"/>
    <cellStyle name="Tusenskille 9 2 4" xfId="10330"/>
    <cellStyle name="Tusenskille 9 2 5" xfId="10331"/>
    <cellStyle name="Tusenskille 9 2_Display" xfId="5829"/>
    <cellStyle name="Tusenskille 9 3" xfId="5830"/>
    <cellStyle name="Tusenskille 9 3 2" xfId="5831"/>
    <cellStyle name="Tusenskille 9 3 2 2" xfId="10332"/>
    <cellStyle name="Tusenskille 9 3 2_Display" xfId="10333"/>
    <cellStyle name="Tusenskille 9 3 3" xfId="10334"/>
    <cellStyle name="Tusenskille 9 3_Display" xfId="10335"/>
    <cellStyle name="Tusenskille 9 4" xfId="5832"/>
    <cellStyle name="Tusenskille 9 4 2" xfId="10336"/>
    <cellStyle name="Tusenskille 9 4_Display" xfId="10337"/>
    <cellStyle name="Tusenskille 9 5" xfId="10338"/>
    <cellStyle name="Tusenskille 9 6" xfId="10339"/>
    <cellStyle name="Tusenskille 9_Display" xfId="5833"/>
    <cellStyle name="Tusental (0)_1Q99" xfId="5834"/>
    <cellStyle name="Tusental_1Q99" xfId="5835"/>
    <cellStyle name="Utdata 2" xfId="102"/>
    <cellStyle name="Utdata 2 2" xfId="5836"/>
    <cellStyle name="Utdata 2 3" xfId="10340"/>
    <cellStyle name="Utdata 2_Ark1" xfId="7776"/>
    <cellStyle name="Uthevingsfarge1 2" xfId="103"/>
    <cellStyle name="Uthevingsfarge1 2 2" xfId="5837"/>
    <cellStyle name="Uthevingsfarge1 2 3" xfId="10341"/>
    <cellStyle name="Uthevingsfarge1 2_Ark1" xfId="7777"/>
    <cellStyle name="Uthevingsfarge2 2" xfId="104"/>
    <cellStyle name="Uthevingsfarge2 2 2" xfId="5838"/>
    <cellStyle name="Uthevingsfarge2 2 3" xfId="10342"/>
    <cellStyle name="Uthevingsfarge2 2_Ark1" xfId="7778"/>
    <cellStyle name="Uthevingsfarge3 2" xfId="105"/>
    <cellStyle name="Uthevingsfarge3 2 2" xfId="5839"/>
    <cellStyle name="Uthevingsfarge3 2 3" xfId="10343"/>
    <cellStyle name="Uthevingsfarge3 2_Ark1" xfId="7779"/>
    <cellStyle name="Uthevingsfarge4 2" xfId="106"/>
    <cellStyle name="Uthevingsfarge4 2 2" xfId="5840"/>
    <cellStyle name="Uthevingsfarge4 2 3" xfId="10344"/>
    <cellStyle name="Uthevingsfarge4 2_Ark1" xfId="7780"/>
    <cellStyle name="Uthevingsfarge5 2" xfId="107"/>
    <cellStyle name="Uthevingsfarge5 2 2" xfId="5841"/>
    <cellStyle name="Uthevingsfarge5 2 3" xfId="10345"/>
    <cellStyle name="Uthevingsfarge5 2_Ark1" xfId="7781"/>
    <cellStyle name="Uthevingsfarge6 2" xfId="108"/>
    <cellStyle name="Uthevingsfarge6 2 2" xfId="5842"/>
    <cellStyle name="Uthevingsfarge6 2 3" xfId="10346"/>
    <cellStyle name="Uthevingsfarge6 2_Ark1" xfId="7782"/>
    <cellStyle name="Valuta (0)_1Q99" xfId="5843"/>
    <cellStyle name="Varseltekst 2" xfId="109"/>
    <cellStyle name="Warning Text" xfId="110"/>
    <cellStyle name="Warning Text 2" xfId="5845"/>
    <cellStyle name="Warning Text 3" xfId="5846"/>
    <cellStyle name="Warning Text_Note 4-9" xfId="5844"/>
    <cellStyle name="Währung [0]_laroux" xfId="5847"/>
    <cellStyle name="Währung_laroux" xfId="5848"/>
  </cellStyles>
  <dxfs count="0"/>
  <tableStyles count="0" defaultTableStyle="TableStyleMedium9" defaultPivotStyle="PivotStyleLight16"/>
  <colors>
    <mruColors>
      <color rgb="FFCCECFF"/>
      <color rgb="FFB7B1A9"/>
      <color rgb="FFEEECE1"/>
      <color rgb="FFFFFFFF"/>
      <color rgb="FFEEECE2"/>
      <color rgb="FFF2F2F2"/>
      <color rgb="FF809D18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1" enableFormatConditionsCalculation="0">
    <tabColor indexed="30"/>
    <pageSetUpPr fitToPage="1"/>
  </sheetPr>
  <dimension ref="A2:L23"/>
  <sheetViews>
    <sheetView view="pageBreakPreview" zoomScale="90" zoomScaleNormal="90" zoomScaleSheetLayoutView="90" workbookViewId="0">
      <selection activeCell="C25" sqref="C25"/>
    </sheetView>
  </sheetViews>
  <sheetFormatPr baseColWidth="10" defaultRowHeight="12.75"/>
  <cols>
    <col min="1" max="1" width="8" customWidth="1"/>
    <col min="2" max="2" width="4" customWidth="1"/>
    <col min="3" max="3" width="50.140625" customWidth="1"/>
    <col min="4" max="4" width="4" customWidth="1"/>
    <col min="5" max="5" width="50.140625" customWidth="1"/>
  </cols>
  <sheetData>
    <row r="2" spans="1:1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0.25">
      <c r="A3" s="60"/>
      <c r="B3" s="85" t="s">
        <v>197</v>
      </c>
      <c r="C3" s="86"/>
      <c r="D3" s="86"/>
      <c r="E3" s="86"/>
    </row>
    <row r="4" spans="1:12">
      <c r="A4" s="60"/>
      <c r="B4" s="86"/>
      <c r="C4" s="86"/>
      <c r="D4" s="86"/>
      <c r="E4" s="86"/>
    </row>
    <row r="5" spans="1:12" ht="20.25">
      <c r="A5" s="60"/>
      <c r="B5" s="92" t="s">
        <v>601</v>
      </c>
      <c r="C5" s="93"/>
      <c r="D5" s="196" t="s">
        <v>602</v>
      </c>
      <c r="E5" s="197"/>
    </row>
    <row r="6" spans="1:12" ht="12.75" customHeight="1">
      <c r="A6" s="60"/>
      <c r="B6" s="93"/>
      <c r="C6" s="93"/>
      <c r="D6" s="197"/>
      <c r="E6" s="197"/>
    </row>
    <row r="7" spans="1:12" ht="15.75">
      <c r="A7" s="60"/>
      <c r="B7" s="94" t="s">
        <v>200</v>
      </c>
      <c r="C7" s="93"/>
      <c r="D7" s="198" t="s">
        <v>201</v>
      </c>
      <c r="E7" s="197"/>
      <c r="F7" s="82"/>
      <c r="G7" s="82"/>
    </row>
    <row r="8" spans="1:12" ht="15">
      <c r="A8" s="60"/>
      <c r="B8" s="95" t="s">
        <v>203</v>
      </c>
      <c r="C8" s="95" t="s">
        <v>202</v>
      </c>
      <c r="D8" s="199" t="s">
        <v>203</v>
      </c>
      <c r="E8" s="199" t="s">
        <v>224</v>
      </c>
      <c r="F8" s="82"/>
      <c r="G8" s="82"/>
    </row>
    <row r="9" spans="1:12" ht="15">
      <c r="A9" s="60"/>
      <c r="B9" s="95" t="s">
        <v>204</v>
      </c>
      <c r="C9" s="95" t="s">
        <v>214</v>
      </c>
      <c r="D9" s="199" t="s">
        <v>204</v>
      </c>
      <c r="E9" s="199" t="s">
        <v>225</v>
      </c>
      <c r="F9" s="82"/>
      <c r="G9" s="82"/>
    </row>
    <row r="10" spans="1:12" ht="15">
      <c r="A10" s="60"/>
      <c r="B10" s="95" t="s">
        <v>205</v>
      </c>
      <c r="C10" s="95" t="s">
        <v>699</v>
      </c>
      <c r="D10" s="199" t="s">
        <v>205</v>
      </c>
      <c r="E10" s="199" t="s">
        <v>700</v>
      </c>
      <c r="F10" s="82"/>
      <c r="G10" s="82"/>
    </row>
    <row r="11" spans="1:12" ht="15">
      <c r="A11" s="60"/>
      <c r="B11" s="95" t="s">
        <v>206</v>
      </c>
      <c r="C11" s="95" t="s">
        <v>217</v>
      </c>
      <c r="D11" s="199" t="s">
        <v>206</v>
      </c>
      <c r="E11" s="199" t="s">
        <v>226</v>
      </c>
      <c r="F11" s="82"/>
      <c r="G11" s="82"/>
    </row>
    <row r="12" spans="1:12" ht="15">
      <c r="A12" s="60"/>
      <c r="B12" s="95" t="s">
        <v>207</v>
      </c>
      <c r="C12" s="95" t="s">
        <v>218</v>
      </c>
      <c r="D12" s="199" t="s">
        <v>207</v>
      </c>
      <c r="E12" s="199" t="s">
        <v>227</v>
      </c>
      <c r="F12" s="82"/>
      <c r="G12" s="82"/>
    </row>
    <row r="13" spans="1:12" ht="15">
      <c r="B13" s="95" t="s">
        <v>208</v>
      </c>
      <c r="C13" s="95" t="s">
        <v>219</v>
      </c>
      <c r="D13" s="199" t="s">
        <v>208</v>
      </c>
      <c r="E13" s="199" t="s">
        <v>228</v>
      </c>
      <c r="F13" s="82"/>
      <c r="G13" s="82"/>
    </row>
    <row r="14" spans="1:12" ht="15">
      <c r="B14" s="95" t="s">
        <v>209</v>
      </c>
      <c r="C14" s="95" t="s">
        <v>220</v>
      </c>
      <c r="D14" s="199" t="s">
        <v>209</v>
      </c>
      <c r="E14" s="199" t="s">
        <v>229</v>
      </c>
      <c r="F14" s="82"/>
      <c r="G14" s="82"/>
    </row>
    <row r="15" spans="1:12" ht="15">
      <c r="B15" s="95" t="s">
        <v>210</v>
      </c>
      <c r="C15" s="95" t="s">
        <v>221</v>
      </c>
      <c r="D15" s="199" t="s">
        <v>210</v>
      </c>
      <c r="E15" s="199" t="s">
        <v>230</v>
      </c>
      <c r="F15" s="82"/>
      <c r="G15" s="82"/>
    </row>
    <row r="16" spans="1:12" ht="15">
      <c r="B16" s="95" t="s">
        <v>211</v>
      </c>
      <c r="C16" s="95" t="s">
        <v>686</v>
      </c>
      <c r="D16" s="199" t="s">
        <v>211</v>
      </c>
      <c r="E16" s="199" t="s">
        <v>686</v>
      </c>
      <c r="F16" s="82"/>
      <c r="G16" s="82"/>
    </row>
    <row r="17" spans="2:7" ht="15">
      <c r="B17" s="95" t="s">
        <v>212</v>
      </c>
      <c r="C17" s="95" t="s">
        <v>689</v>
      </c>
      <c r="D17" s="199" t="s">
        <v>212</v>
      </c>
      <c r="E17" s="199" t="s">
        <v>689</v>
      </c>
      <c r="F17" s="82"/>
      <c r="G17" s="82"/>
    </row>
    <row r="18" spans="2:7" ht="15">
      <c r="B18" s="95" t="s">
        <v>213</v>
      </c>
      <c r="C18" s="95" t="s">
        <v>690</v>
      </c>
      <c r="D18" s="199" t="s">
        <v>213</v>
      </c>
      <c r="E18" s="199" t="s">
        <v>690</v>
      </c>
      <c r="F18" s="82"/>
      <c r="G18" s="82"/>
    </row>
    <row r="19" spans="2:7" ht="15">
      <c r="B19" s="95" t="s">
        <v>687</v>
      </c>
      <c r="C19" s="95" t="s">
        <v>222</v>
      </c>
      <c r="D19" s="199" t="s">
        <v>687</v>
      </c>
      <c r="E19" s="199" t="s">
        <v>231</v>
      </c>
      <c r="F19" s="82"/>
      <c r="G19" s="82"/>
    </row>
    <row r="20" spans="2:7" ht="15">
      <c r="B20" s="95" t="s">
        <v>688</v>
      </c>
      <c r="C20" s="95" t="s">
        <v>223</v>
      </c>
      <c r="D20" s="199" t="s">
        <v>688</v>
      </c>
      <c r="E20" s="199" t="s">
        <v>232</v>
      </c>
      <c r="F20" s="82"/>
      <c r="G20" s="82"/>
    </row>
    <row r="21" spans="2:7" ht="15">
      <c r="B21" s="82"/>
      <c r="C21" s="82"/>
      <c r="D21" s="82"/>
      <c r="E21" s="82"/>
      <c r="F21" s="82"/>
      <c r="G21" s="82"/>
    </row>
    <row r="22" spans="2:7" ht="15">
      <c r="B22" s="82"/>
      <c r="C22" s="82"/>
      <c r="D22" s="82"/>
      <c r="E22" s="82"/>
      <c r="F22" s="82"/>
      <c r="G22" s="82"/>
    </row>
    <row r="23" spans="2:7" ht="15">
      <c r="B23" s="82"/>
      <c r="C23" s="82"/>
      <c r="D23" s="82"/>
      <c r="E23" s="82"/>
      <c r="F23" s="82"/>
      <c r="G23" s="82"/>
    </row>
  </sheetData>
  <customSheetViews>
    <customSheetView guid="{A341D8C9-5CC0-4C53-B3E4-E55891765B05}" fitToPage="1" topLeftCell="A10">
      <selection activeCell="G39" sqref="G39"/>
      <pageMargins left="0.78740157499999996" right="0.78740157499999996" top="0.984251969" bottom="0.984251969" header="0.5" footer="0.5"/>
      <pageSetup paperSize="9" scale="50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orientation="landscape" verticalDpi="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15" enableFormatConditionsCalculation="0">
    <pageSetUpPr fitToPage="1"/>
  </sheetPr>
  <dimension ref="A1:W101"/>
  <sheetViews>
    <sheetView showGridLines="0" view="pageBreakPreview" zoomScale="90" zoomScaleNormal="100" zoomScaleSheetLayoutView="90" workbookViewId="0">
      <selection activeCell="D1" sqref="D1:E1048576"/>
    </sheetView>
  </sheetViews>
  <sheetFormatPr baseColWidth="10" defaultRowHeight="12.75"/>
  <cols>
    <col min="1" max="1" width="2.28515625" customWidth="1"/>
    <col min="2" max="2" width="64.140625" customWidth="1"/>
    <col min="3" max="3" width="70.42578125" customWidth="1"/>
    <col min="4" max="5" width="14.5703125" customWidth="1"/>
    <col min="6" max="6" width="14.5703125" hidden="1" customWidth="1"/>
    <col min="7" max="7" width="2.28515625" customWidth="1"/>
    <col min="8" max="9" width="11.42578125" style="54"/>
    <col min="10" max="10" width="2.85546875" style="54" customWidth="1"/>
    <col min="11" max="12" width="11.42578125" style="54"/>
    <col min="13" max="23" width="11.42578125" style="10"/>
  </cols>
  <sheetData>
    <row r="1" spans="1:12">
      <c r="A1" s="275"/>
      <c r="B1" s="275"/>
      <c r="C1" s="269"/>
      <c r="D1" s="266"/>
      <c r="E1" s="266"/>
      <c r="F1" s="266"/>
      <c r="G1" s="266"/>
    </row>
    <row r="2" spans="1:12" ht="20.25">
      <c r="A2" s="275"/>
      <c r="B2" s="186" t="s">
        <v>372</v>
      </c>
      <c r="C2" s="240" t="s">
        <v>188</v>
      </c>
      <c r="D2" s="191"/>
      <c r="E2" s="191"/>
      <c r="F2" s="191"/>
      <c r="G2" s="177"/>
    </row>
    <row r="3" spans="1:12">
      <c r="A3" s="275"/>
      <c r="B3" s="184"/>
      <c r="C3" s="238"/>
      <c r="D3" s="177"/>
      <c r="E3" s="177"/>
      <c r="F3" s="177"/>
      <c r="G3" s="177"/>
    </row>
    <row r="4" spans="1:12">
      <c r="A4" s="275"/>
      <c r="B4" s="245" t="s">
        <v>199</v>
      </c>
      <c r="C4" s="239" t="s">
        <v>122</v>
      </c>
      <c r="D4" s="125" t="s">
        <v>628</v>
      </c>
      <c r="E4" s="125" t="s">
        <v>626</v>
      </c>
      <c r="F4" s="124" t="s">
        <v>597</v>
      </c>
      <c r="G4" s="177"/>
    </row>
    <row r="5" spans="1:12">
      <c r="A5" s="275"/>
      <c r="B5" s="184"/>
      <c r="C5" s="238"/>
      <c r="D5" s="177"/>
      <c r="E5" s="177"/>
      <c r="F5" s="177"/>
      <c r="G5" s="177"/>
    </row>
    <row r="6" spans="1:12">
      <c r="A6" s="275"/>
      <c r="B6" s="102" t="s">
        <v>240</v>
      </c>
      <c r="C6" s="210" t="s">
        <v>17</v>
      </c>
      <c r="D6" s="193">
        <v>7556.8871529999997</v>
      </c>
      <c r="E6" s="193">
        <v>7246.6659129999998</v>
      </c>
      <c r="F6" s="193">
        <v>18559.278114000001</v>
      </c>
      <c r="G6" s="266"/>
    </row>
    <row r="7" spans="1:12">
      <c r="A7" s="275"/>
      <c r="B7" s="99" t="s">
        <v>399</v>
      </c>
      <c r="C7" s="212" t="s">
        <v>189</v>
      </c>
      <c r="D7" s="193">
        <v>-347.02225800000002</v>
      </c>
      <c r="E7" s="193">
        <v>-388.150443</v>
      </c>
      <c r="F7" s="193">
        <v>-480.72949499999999</v>
      </c>
      <c r="G7" s="266"/>
    </row>
    <row r="8" spans="1:12">
      <c r="A8" s="275"/>
      <c r="B8" s="174" t="s">
        <v>400</v>
      </c>
      <c r="C8" s="174" t="s">
        <v>190</v>
      </c>
      <c r="D8" s="340">
        <v>7209.864896</v>
      </c>
      <c r="E8" s="340">
        <v>6858.5154689999999</v>
      </c>
      <c r="F8" s="340">
        <v>18078.548619000001</v>
      </c>
      <c r="G8" s="266"/>
    </row>
    <row r="9" spans="1:12">
      <c r="A9" s="275"/>
      <c r="B9" s="102" t="s">
        <v>401</v>
      </c>
      <c r="C9" s="210" t="s">
        <v>191</v>
      </c>
      <c r="D9" s="193">
        <v>-2989.9209139999998</v>
      </c>
      <c r="E9" s="193">
        <v>-2788.8003819999999</v>
      </c>
      <c r="F9" s="193">
        <v>-285.17565100000002</v>
      </c>
      <c r="G9" s="266"/>
    </row>
    <row r="10" spans="1:12">
      <c r="A10" s="275"/>
      <c r="B10" s="102" t="s">
        <v>402</v>
      </c>
      <c r="C10" s="210" t="s">
        <v>192</v>
      </c>
      <c r="D10" s="193">
        <v>237.20934299999999</v>
      </c>
      <c r="E10" s="193">
        <v>283.79109899999997</v>
      </c>
      <c r="F10" s="193">
        <v>3.948188</v>
      </c>
      <c r="G10" s="266"/>
    </row>
    <row r="11" spans="1:12">
      <c r="A11" s="275"/>
      <c r="B11" s="174" t="s">
        <v>403</v>
      </c>
      <c r="C11" s="174" t="s">
        <v>196</v>
      </c>
      <c r="D11" s="340">
        <v>4457.1533239999999</v>
      </c>
      <c r="E11" s="340">
        <v>4353.506187</v>
      </c>
      <c r="F11" s="340">
        <v>17797.321156000002</v>
      </c>
      <c r="G11" s="266"/>
    </row>
    <row r="12" spans="1:12">
      <c r="A12" s="275"/>
      <c r="B12" s="275"/>
      <c r="C12" s="227"/>
      <c r="D12" s="90"/>
      <c r="E12" s="90"/>
      <c r="F12" s="90"/>
      <c r="G12" s="266"/>
    </row>
    <row r="13" spans="1:12">
      <c r="A13" s="275"/>
      <c r="B13" s="331"/>
      <c r="C13" s="331"/>
      <c r="D13" s="340"/>
      <c r="E13" s="340"/>
      <c r="F13" s="340"/>
      <c r="G13" s="266"/>
    </row>
    <row r="14" spans="1:12">
      <c r="A14" s="275"/>
      <c r="B14" s="275"/>
      <c r="C14" s="269"/>
      <c r="D14" s="266"/>
      <c r="E14" s="266"/>
      <c r="F14" s="266"/>
      <c r="G14" s="266"/>
      <c r="L14" s="43"/>
    </row>
    <row r="15" spans="1:12" ht="20.25">
      <c r="A15" s="275"/>
      <c r="B15" s="186" t="s">
        <v>373</v>
      </c>
      <c r="C15" s="240" t="s">
        <v>39</v>
      </c>
      <c r="D15" s="333"/>
      <c r="E15" s="333"/>
      <c r="F15" s="333"/>
      <c r="G15" s="266"/>
      <c r="H15" s="40"/>
      <c r="I15" s="40"/>
      <c r="K15" s="57"/>
      <c r="L15" s="43"/>
    </row>
    <row r="16" spans="1:12">
      <c r="A16" s="275"/>
      <c r="B16" s="329"/>
      <c r="C16" s="297"/>
      <c r="D16" s="334"/>
      <c r="E16" s="334"/>
      <c r="F16" s="334"/>
      <c r="G16" s="266"/>
      <c r="H16" s="41"/>
      <c r="I16" s="41"/>
      <c r="K16" s="45"/>
      <c r="L16" s="43"/>
    </row>
    <row r="17" spans="1:14">
      <c r="A17" s="275"/>
      <c r="B17" s="276" t="s">
        <v>199</v>
      </c>
      <c r="C17" s="270" t="s">
        <v>122</v>
      </c>
      <c r="D17" s="124" t="str">
        <f>D4</f>
        <v>1.1.-31.3.2013</v>
      </c>
      <c r="E17" s="124" t="str">
        <f>E4</f>
        <v>1.1.-31.3.2012</v>
      </c>
      <c r="F17" s="124" t="s">
        <v>513</v>
      </c>
      <c r="G17" s="266"/>
      <c r="H17" s="41"/>
      <c r="I17" s="41"/>
      <c r="K17" s="45"/>
      <c r="L17" s="43"/>
    </row>
    <row r="18" spans="1:14">
      <c r="A18" s="275"/>
      <c r="B18" s="293"/>
      <c r="C18" s="288"/>
      <c r="D18" s="317"/>
      <c r="E18" s="317"/>
      <c r="F18" s="317"/>
      <c r="G18" s="266"/>
      <c r="H18" s="42"/>
      <c r="I18" s="42"/>
      <c r="K18" s="43"/>
      <c r="L18" s="43"/>
    </row>
    <row r="19" spans="1:14">
      <c r="A19" s="275"/>
      <c r="B19" s="330" t="s">
        <v>393</v>
      </c>
      <c r="C19" s="211" t="s">
        <v>40</v>
      </c>
      <c r="D19" s="335">
        <v>-3169.5554010000001</v>
      </c>
      <c r="E19" s="335">
        <v>-3690.1271790000001</v>
      </c>
      <c r="F19" s="335">
        <v>-13030.374067999999</v>
      </c>
      <c r="G19" s="266"/>
      <c r="H19" s="76"/>
      <c r="I19" s="76"/>
      <c r="K19" s="5"/>
      <c r="L19" s="43"/>
    </row>
    <row r="20" spans="1:14">
      <c r="A20" s="275"/>
      <c r="B20" s="136" t="s">
        <v>394</v>
      </c>
      <c r="C20" s="205" t="s">
        <v>41</v>
      </c>
      <c r="D20" s="335">
        <v>82.271080999999995</v>
      </c>
      <c r="E20" s="335">
        <v>266.77960300000001</v>
      </c>
      <c r="F20" s="335">
        <v>665.05161099999998</v>
      </c>
      <c r="G20" s="266"/>
      <c r="H20" s="76"/>
      <c r="I20" s="76"/>
      <c r="K20" s="5"/>
      <c r="L20" s="43"/>
    </row>
    <row r="21" spans="1:14">
      <c r="A21" s="275"/>
      <c r="B21" s="136" t="s">
        <v>395</v>
      </c>
      <c r="C21" s="205" t="s">
        <v>42</v>
      </c>
      <c r="D21" s="336">
        <v>-222.90871000000001</v>
      </c>
      <c r="E21" s="336">
        <v>460.87976800000001</v>
      </c>
      <c r="F21" s="336">
        <v>446.73450600000001</v>
      </c>
      <c r="G21" s="266"/>
      <c r="H21" s="76"/>
      <c r="I21" s="76"/>
      <c r="K21" s="5"/>
      <c r="L21" s="43"/>
    </row>
    <row r="22" spans="1:14">
      <c r="A22" s="275"/>
      <c r="B22" s="330" t="s">
        <v>396</v>
      </c>
      <c r="C22" s="211" t="s">
        <v>101</v>
      </c>
      <c r="D22" s="335">
        <v>-61.385626999999999</v>
      </c>
      <c r="E22" s="335">
        <v>-156.77881099999999</v>
      </c>
      <c r="F22" s="335">
        <v>-337.32689199999999</v>
      </c>
      <c r="G22" s="266"/>
      <c r="H22" s="76"/>
      <c r="I22" s="76"/>
      <c r="K22" s="5"/>
      <c r="L22" s="43"/>
    </row>
    <row r="23" spans="1:14">
      <c r="A23" s="275"/>
      <c r="B23" s="330" t="s">
        <v>397</v>
      </c>
      <c r="C23" s="211" t="s">
        <v>44</v>
      </c>
      <c r="D23" s="335">
        <v>-42.813481000000003</v>
      </c>
      <c r="E23" s="335">
        <v>-42.959206999999999</v>
      </c>
      <c r="F23" s="335">
        <v>-181.814392</v>
      </c>
      <c r="G23" s="266"/>
      <c r="H23" s="76"/>
      <c r="I23" s="76"/>
      <c r="K23" s="5"/>
      <c r="L23" s="5"/>
      <c r="M23" s="3"/>
      <c r="N23" s="3"/>
    </row>
    <row r="24" spans="1:14">
      <c r="A24" s="275"/>
      <c r="B24" s="332" t="s">
        <v>398</v>
      </c>
      <c r="C24" s="332" t="s">
        <v>43</v>
      </c>
      <c r="D24" s="340">
        <v>-3414.3921380000002</v>
      </c>
      <c r="E24" s="340">
        <v>-3162.205825</v>
      </c>
      <c r="F24" s="340">
        <v>-12437.729235000001</v>
      </c>
      <c r="G24" s="266"/>
      <c r="H24" s="77"/>
      <c r="I24" s="77"/>
      <c r="J24" s="71"/>
      <c r="K24" s="70"/>
      <c r="L24" s="43"/>
    </row>
    <row r="25" spans="1:14">
      <c r="A25" s="275"/>
      <c r="B25" s="275"/>
      <c r="C25" s="227"/>
      <c r="D25" s="90"/>
      <c r="E25" s="90"/>
      <c r="F25" s="90"/>
      <c r="G25" s="266"/>
      <c r="H25" s="33"/>
      <c r="I25" s="33"/>
      <c r="L25" s="43"/>
    </row>
    <row r="26" spans="1:14">
      <c r="A26" s="275"/>
      <c r="B26" s="331"/>
      <c r="C26" s="331"/>
      <c r="D26" s="340"/>
      <c r="E26" s="340"/>
      <c r="F26" s="340"/>
      <c r="G26" s="266"/>
      <c r="H26" s="33"/>
      <c r="I26" s="33"/>
      <c r="L26" s="43"/>
    </row>
    <row r="27" spans="1:14" ht="20.25">
      <c r="A27" s="275"/>
      <c r="B27" s="186" t="s">
        <v>374</v>
      </c>
      <c r="C27" s="240" t="s">
        <v>45</v>
      </c>
      <c r="D27" s="333"/>
      <c r="E27" s="333"/>
      <c r="F27" s="333"/>
      <c r="G27" s="266"/>
      <c r="H27" s="40"/>
      <c r="I27" s="40"/>
      <c r="K27" s="12"/>
      <c r="L27" s="43"/>
    </row>
    <row r="28" spans="1:14">
      <c r="A28" s="275"/>
      <c r="B28" s="275"/>
      <c r="C28" s="269"/>
      <c r="D28" s="266"/>
      <c r="E28" s="266"/>
      <c r="F28" s="266"/>
      <c r="G28" s="266"/>
      <c r="H28" s="41"/>
      <c r="I28" s="41"/>
      <c r="K28" s="45"/>
    </row>
    <row r="29" spans="1:14">
      <c r="A29" s="275"/>
      <c r="B29" s="276" t="s">
        <v>199</v>
      </c>
      <c r="C29" s="270" t="s">
        <v>122</v>
      </c>
      <c r="D29" s="155" t="str">
        <f>D4</f>
        <v>1.1.-31.3.2013</v>
      </c>
      <c r="E29" s="155" t="str">
        <f>E4</f>
        <v>1.1.-31.3.2012</v>
      </c>
      <c r="F29" s="155" t="s">
        <v>513</v>
      </c>
      <c r="G29" s="266"/>
      <c r="H29" s="41"/>
      <c r="I29" s="41"/>
      <c r="K29" s="45"/>
    </row>
    <row r="30" spans="1:14" ht="14.1" customHeight="1">
      <c r="A30" s="275"/>
      <c r="B30" s="275"/>
      <c r="C30" s="269"/>
      <c r="D30" s="266"/>
      <c r="E30" s="266"/>
      <c r="F30" s="266"/>
      <c r="G30" s="266"/>
      <c r="H30" s="33"/>
      <c r="I30" s="33"/>
      <c r="K30" s="12"/>
    </row>
    <row r="31" spans="1:14" ht="14.1" customHeight="1">
      <c r="A31" s="275"/>
      <c r="B31" s="170" t="s">
        <v>378</v>
      </c>
      <c r="C31" s="226" t="s">
        <v>144</v>
      </c>
      <c r="D31" s="148"/>
      <c r="E31" s="148"/>
      <c r="F31" s="148"/>
      <c r="G31" s="266"/>
      <c r="H31" s="33"/>
      <c r="I31" s="33"/>
      <c r="K31" s="12"/>
    </row>
    <row r="32" spans="1:14" ht="14.1" customHeight="1">
      <c r="A32" s="275"/>
      <c r="B32" s="102" t="s">
        <v>272</v>
      </c>
      <c r="C32" s="210" t="s">
        <v>30</v>
      </c>
      <c r="D32" s="337">
        <v>4457.1533239999999</v>
      </c>
      <c r="E32" s="337">
        <v>4353.506187</v>
      </c>
      <c r="F32" s="337">
        <v>17797.321156000002</v>
      </c>
      <c r="G32" s="281">
        <v>17063.291000000001</v>
      </c>
      <c r="H32" s="75"/>
      <c r="I32" s="73"/>
      <c r="K32" s="72"/>
    </row>
    <row r="33" spans="1:11" ht="14.1" customHeight="1">
      <c r="A33" s="275"/>
      <c r="B33" s="99" t="s">
        <v>391</v>
      </c>
      <c r="C33" s="212" t="s">
        <v>184</v>
      </c>
      <c r="D33" s="337">
        <v>33.726087999999997</v>
      </c>
      <c r="E33" s="337">
        <v>119.700293</v>
      </c>
      <c r="F33" s="337">
        <v>341.95594499999999</v>
      </c>
      <c r="G33" s="281">
        <v>301.14799999999997</v>
      </c>
      <c r="H33" s="75"/>
      <c r="I33" s="73"/>
      <c r="K33" s="72"/>
    </row>
    <row r="34" spans="1:11" ht="14.1" customHeight="1">
      <c r="A34" s="275"/>
      <c r="B34" s="99" t="s">
        <v>392</v>
      </c>
      <c r="C34" s="212" t="s">
        <v>183</v>
      </c>
      <c r="D34" s="338">
        <v>0.75667300000000004</v>
      </c>
      <c r="E34" s="338">
        <v>2.7495150000000002</v>
      </c>
      <c r="F34" s="338">
        <v>1.9213899999999999</v>
      </c>
      <c r="G34" s="281">
        <v>1.7648881449657041</v>
      </c>
      <c r="H34" s="75"/>
      <c r="I34" s="73"/>
      <c r="J34" s="73"/>
      <c r="K34" s="72"/>
    </row>
    <row r="35" spans="1:11" ht="14.1" customHeight="1">
      <c r="A35" s="277"/>
      <c r="B35" s="277"/>
      <c r="C35" s="227"/>
      <c r="D35" s="339"/>
      <c r="E35" s="339"/>
      <c r="F35" s="339"/>
      <c r="G35" s="282"/>
      <c r="H35" s="75"/>
      <c r="I35" s="73"/>
      <c r="K35" s="72"/>
    </row>
    <row r="36" spans="1:11" ht="14.1" customHeight="1">
      <c r="A36" s="275"/>
      <c r="B36" s="331"/>
      <c r="C36" s="331"/>
      <c r="D36" s="340"/>
      <c r="E36" s="340"/>
      <c r="F36" s="340"/>
      <c r="G36" s="266"/>
      <c r="H36" s="33"/>
      <c r="I36" s="33"/>
    </row>
    <row r="37" spans="1:11" ht="14.1" customHeight="1">
      <c r="A37" s="275"/>
      <c r="B37" s="275"/>
      <c r="C37" s="269"/>
      <c r="D37" s="266"/>
      <c r="E37" s="266"/>
      <c r="F37" s="266"/>
      <c r="G37" s="266"/>
      <c r="H37" s="33"/>
      <c r="I37" s="33"/>
    </row>
    <row r="78" spans="1:7" ht="14.1" customHeight="1">
      <c r="A78" s="10"/>
      <c r="B78" s="10"/>
      <c r="C78" s="10"/>
      <c r="D78" s="10"/>
      <c r="E78" s="10"/>
      <c r="F78" s="10"/>
      <c r="G78" s="10"/>
    </row>
    <row r="79" spans="1:7" ht="14.1" customHeight="1">
      <c r="A79" s="10"/>
      <c r="B79" s="10"/>
      <c r="C79" s="10"/>
      <c r="D79" s="10"/>
      <c r="E79" s="10"/>
      <c r="F79" s="10"/>
      <c r="G79" s="10"/>
    </row>
    <row r="80" spans="1:7" ht="14.1" customHeight="1">
      <c r="A80" s="10"/>
      <c r="B80" s="10"/>
      <c r="C80" s="10"/>
      <c r="D80" s="10"/>
      <c r="E80" s="10"/>
      <c r="F80" s="10"/>
      <c r="G80" s="10"/>
    </row>
    <row r="81" spans="1:7" ht="14.1" customHeight="1">
      <c r="A81" s="10"/>
      <c r="B81" s="10"/>
      <c r="C81" s="10"/>
      <c r="D81" s="10"/>
      <c r="E81" s="10"/>
      <c r="F81" s="10"/>
      <c r="G81" s="10"/>
    </row>
    <row r="82" spans="1:7" ht="14.1" customHeight="1">
      <c r="A82" s="10"/>
      <c r="B82" s="10"/>
      <c r="C82" s="10"/>
      <c r="D82" s="10"/>
      <c r="E82" s="10"/>
      <c r="F82" s="10"/>
      <c r="G82" s="10"/>
    </row>
    <row r="83" spans="1:7" ht="14.1" customHeight="1">
      <c r="A83" s="10"/>
      <c r="B83" s="10"/>
      <c r="C83" s="10"/>
      <c r="D83" s="10"/>
      <c r="E83" s="10"/>
      <c r="F83" s="10"/>
      <c r="G83" s="10"/>
    </row>
    <row r="84" spans="1:7" ht="14.1" customHeight="1">
      <c r="A84" s="10"/>
      <c r="B84" s="10"/>
      <c r="C84" s="10"/>
      <c r="D84" s="10"/>
      <c r="E84" s="10"/>
      <c r="F84" s="10"/>
      <c r="G84" s="10"/>
    </row>
    <row r="85" spans="1:7" ht="14.1" customHeight="1">
      <c r="A85" s="10"/>
      <c r="B85" s="10"/>
      <c r="C85" s="10"/>
      <c r="D85" s="10"/>
      <c r="E85" s="10"/>
      <c r="F85" s="10"/>
      <c r="G85" s="10"/>
    </row>
    <row r="86" spans="1:7" ht="14.1" customHeight="1"/>
    <row r="87" spans="1:7" ht="14.1" customHeight="1"/>
    <row r="88" spans="1:7" ht="14.1" customHeight="1"/>
    <row r="89" spans="1:7" ht="14.1" customHeight="1"/>
    <row r="90" spans="1:7" ht="14.1" customHeight="1"/>
    <row r="91" spans="1:7" ht="14.1" customHeight="1"/>
    <row r="92" spans="1:7" ht="14.1" customHeight="1"/>
    <row r="93" spans="1:7" ht="14.1" customHeight="1"/>
    <row r="94" spans="1:7" ht="14.1" customHeight="1"/>
    <row r="95" spans="1:7" ht="14.1" customHeight="1"/>
    <row r="96" spans="1:7" ht="14.1" customHeight="1"/>
    <row r="97" ht="14.1" customHeight="1"/>
    <row r="98" ht="14.1" customHeight="1"/>
    <row r="99" ht="14.1" customHeight="1"/>
    <row r="100" ht="14.1" customHeight="1"/>
    <row r="101" ht="14.1" customHeight="1"/>
  </sheetData>
  <sheetProtection formatCells="0" formatColumns="0" formatRows="0" sort="0" autoFilter="0" pivotTables="0"/>
  <customSheetViews>
    <customSheetView guid="{A341D8C9-5CC0-4C53-B3E4-E55891765B05}" scale="75" showPageBreaks="1" fitToPage="1" printArea="1" hiddenColumns="1" view="pageBreakPreview">
      <pane xSplit="2" ySplit="2" topLeftCell="C72" activePane="bottomRight" state="frozen"/>
      <selection pane="bottomRight" activeCell="E91" sqref="E91"/>
      <pageMargins left="0.78740157499999996" right="0.78740157499999996" top="0.984251969" bottom="0.984251969" header="0.5" footer="0.5"/>
      <pageSetup paperSize="9" scale="55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78" orientation="landscape" verticalDpi="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13"/>
  <sheetViews>
    <sheetView view="pageBreakPreview" zoomScale="90" zoomScaleNormal="100" zoomScaleSheetLayoutView="90" workbookViewId="0">
      <selection activeCell="F78" sqref="F78"/>
    </sheetView>
  </sheetViews>
  <sheetFormatPr baseColWidth="10" defaultRowHeight="12.75"/>
  <cols>
    <col min="1" max="1" width="2.85546875" customWidth="1"/>
    <col min="2" max="2" width="57.85546875" customWidth="1"/>
    <col min="3" max="3" width="59.28515625" customWidth="1"/>
    <col min="4" max="4" width="16.5703125" customWidth="1"/>
    <col min="5" max="5" width="16" customWidth="1"/>
    <col min="6" max="7" width="15" customWidth="1"/>
    <col min="8" max="8" width="14.7109375" bestFit="1" customWidth="1"/>
    <col min="9" max="9" width="25.7109375" bestFit="1" customWidth="1"/>
    <col min="10" max="10" width="17" bestFit="1" customWidth="1"/>
    <col min="11" max="11" width="32" customWidth="1"/>
    <col min="12" max="12" width="2.7109375" customWidth="1"/>
  </cols>
  <sheetData>
    <row r="1" spans="1:12" ht="15">
      <c r="A1" s="186"/>
      <c r="B1" s="186" t="s">
        <v>731</v>
      </c>
      <c r="C1" s="240" t="s">
        <v>685</v>
      </c>
      <c r="D1" s="487"/>
      <c r="E1" s="488"/>
      <c r="F1" s="488"/>
      <c r="G1" s="488"/>
      <c r="H1" s="266"/>
      <c r="I1" s="266"/>
      <c r="J1" s="266"/>
      <c r="K1" s="266"/>
      <c r="L1" s="266"/>
    </row>
    <row r="2" spans="1:12" ht="15">
      <c r="A2" s="186"/>
      <c r="B2" s="489"/>
      <c r="C2" s="490"/>
      <c r="D2" s="488"/>
      <c r="E2" s="488"/>
      <c r="F2" s="488"/>
      <c r="G2" s="488"/>
      <c r="H2" s="266"/>
      <c r="I2" s="266"/>
      <c r="J2" s="266"/>
      <c r="K2" s="266"/>
      <c r="L2" s="266"/>
    </row>
    <row r="3" spans="1:12" ht="15">
      <c r="A3" s="186"/>
      <c r="B3" s="495" t="s">
        <v>239</v>
      </c>
      <c r="C3" s="496" t="s">
        <v>122</v>
      </c>
      <c r="D3" s="488"/>
      <c r="E3" s="488"/>
      <c r="F3" s="488"/>
      <c r="G3" s="432" t="s">
        <v>614</v>
      </c>
      <c r="H3" s="266"/>
      <c r="I3" s="266"/>
      <c r="J3" s="266"/>
      <c r="K3" s="266"/>
      <c r="L3" s="266"/>
    </row>
    <row r="4" spans="1:12" ht="15">
      <c r="A4" s="275"/>
      <c r="B4" s="485"/>
      <c r="C4" s="484"/>
      <c r="D4" s="486"/>
      <c r="E4" s="486"/>
      <c r="F4" s="486"/>
      <c r="G4" s="486"/>
      <c r="H4" s="266"/>
      <c r="I4" s="266"/>
      <c r="J4" s="266"/>
      <c r="K4" s="266"/>
      <c r="L4" s="266"/>
    </row>
    <row r="5" spans="1:12">
      <c r="A5" s="275"/>
      <c r="B5" s="511" t="s">
        <v>723</v>
      </c>
      <c r="C5" s="219" t="s">
        <v>673</v>
      </c>
      <c r="D5" s="381"/>
      <c r="E5" s="381"/>
      <c r="F5" s="381"/>
      <c r="G5" s="491">
        <v>4626.6871419999998</v>
      </c>
      <c r="H5" s="266"/>
      <c r="I5" s="266"/>
      <c r="J5" s="266"/>
      <c r="K5" s="266"/>
      <c r="L5" s="266"/>
    </row>
    <row r="6" spans="1:12">
      <c r="A6" s="275"/>
      <c r="B6" s="511" t="s">
        <v>724</v>
      </c>
      <c r="C6" s="219" t="s">
        <v>674</v>
      </c>
      <c r="D6" s="381"/>
      <c r="E6" s="381"/>
      <c r="F6" s="381"/>
      <c r="G6" s="491">
        <v>12.757</v>
      </c>
      <c r="H6" s="266"/>
      <c r="I6" s="266"/>
      <c r="J6" s="266"/>
      <c r="K6" s="266"/>
      <c r="L6" s="266"/>
    </row>
    <row r="7" spans="1:12">
      <c r="A7" s="275"/>
      <c r="B7" s="511" t="s">
        <v>725</v>
      </c>
      <c r="C7" s="219" t="s">
        <v>680</v>
      </c>
      <c r="D7" s="381"/>
      <c r="E7" s="381"/>
      <c r="F7" s="381"/>
      <c r="G7" s="491"/>
      <c r="H7" s="266"/>
      <c r="I7" s="266"/>
      <c r="J7" s="266"/>
      <c r="K7" s="266"/>
      <c r="L7" s="266"/>
    </row>
    <row r="8" spans="1:12">
      <c r="A8" s="275"/>
      <c r="B8" s="141" t="s">
        <v>726</v>
      </c>
      <c r="C8" s="219" t="s">
        <v>675</v>
      </c>
      <c r="D8" s="381"/>
      <c r="E8" s="381"/>
      <c r="F8" s="381"/>
      <c r="G8" s="491">
        <v>294.7</v>
      </c>
      <c r="H8" s="266"/>
      <c r="I8" s="266"/>
      <c r="J8" s="266"/>
      <c r="K8" s="266"/>
      <c r="L8" s="266"/>
    </row>
    <row r="9" spans="1:12">
      <c r="A9" s="275"/>
      <c r="B9" s="141" t="s">
        <v>727</v>
      </c>
      <c r="C9" s="219" t="s">
        <v>676</v>
      </c>
      <c r="D9" s="381"/>
      <c r="E9" s="381"/>
      <c r="F9" s="381"/>
      <c r="G9" s="491"/>
      <c r="H9" s="266"/>
      <c r="I9" s="266"/>
      <c r="J9" s="266"/>
      <c r="K9" s="266"/>
      <c r="L9" s="266"/>
    </row>
    <row r="10" spans="1:12">
      <c r="A10" s="275"/>
      <c r="B10" s="141" t="s">
        <v>728</v>
      </c>
      <c r="C10" s="219" t="s">
        <v>672</v>
      </c>
      <c r="D10" s="381"/>
      <c r="E10" s="381"/>
      <c r="F10" s="381"/>
      <c r="G10" s="491">
        <v>16.367999999999999</v>
      </c>
      <c r="H10" s="266"/>
      <c r="I10" s="266"/>
      <c r="J10" s="266"/>
      <c r="K10" s="266"/>
      <c r="L10" s="266"/>
    </row>
    <row r="11" spans="1:12">
      <c r="A11" s="275"/>
      <c r="B11" s="141" t="s">
        <v>729</v>
      </c>
      <c r="C11" s="219" t="s">
        <v>677</v>
      </c>
      <c r="D11" s="381"/>
      <c r="E11" s="381"/>
      <c r="F11" s="381"/>
      <c r="G11" s="491">
        <v>-53.509</v>
      </c>
      <c r="H11" s="266"/>
      <c r="I11" s="266"/>
      <c r="J11" s="266"/>
      <c r="K11" s="266"/>
      <c r="L11" s="266"/>
    </row>
    <row r="12" spans="1:12">
      <c r="A12" s="275"/>
      <c r="B12" s="141" t="s">
        <v>339</v>
      </c>
      <c r="C12" s="219" t="s">
        <v>75</v>
      </c>
      <c r="D12" s="381"/>
      <c r="E12" s="381"/>
      <c r="F12" s="381"/>
      <c r="G12" s="491">
        <v>4.2830000000000004</v>
      </c>
      <c r="H12" s="266"/>
      <c r="I12" s="266"/>
      <c r="J12" s="266"/>
      <c r="K12" s="266"/>
      <c r="L12" s="266"/>
    </row>
    <row r="13" spans="1:12">
      <c r="A13" s="275"/>
      <c r="B13" s="298" t="s">
        <v>730</v>
      </c>
      <c r="C13" s="298" t="s">
        <v>681</v>
      </c>
      <c r="D13" s="265"/>
      <c r="E13" s="340"/>
      <c r="F13" s="340"/>
      <c r="G13" s="492">
        <v>4901.2861419999999</v>
      </c>
      <c r="H13" s="266"/>
      <c r="I13" s="266"/>
      <c r="J13" s="266"/>
      <c r="K13" s="266"/>
      <c r="L13" s="266"/>
    </row>
    <row r="14" spans="1:12" ht="15">
      <c r="A14" s="275"/>
      <c r="B14" s="485"/>
      <c r="C14" s="484"/>
      <c r="D14" s="486"/>
      <c r="E14" s="486"/>
      <c r="F14" s="486"/>
      <c r="G14" s="486"/>
      <c r="H14" s="266"/>
      <c r="I14" s="266"/>
      <c r="J14" s="266"/>
      <c r="K14" s="266"/>
      <c r="L14" s="266"/>
    </row>
    <row r="15" spans="1:12" ht="15">
      <c r="A15" s="275"/>
      <c r="B15" s="485"/>
      <c r="C15" s="484"/>
      <c r="D15" s="486"/>
      <c r="E15" s="486"/>
      <c r="F15" s="486"/>
      <c r="G15" s="486"/>
      <c r="H15" s="266"/>
      <c r="I15" s="266"/>
      <c r="J15" s="266"/>
      <c r="K15" s="266"/>
      <c r="L15" s="266"/>
    </row>
    <row r="16" spans="1:12">
      <c r="A16" s="275"/>
      <c r="B16" s="498" t="s">
        <v>732</v>
      </c>
      <c r="C16" s="499" t="s">
        <v>682</v>
      </c>
      <c r="D16" s="500"/>
      <c r="E16" s="500"/>
      <c r="F16" s="500"/>
      <c r="G16" s="500"/>
      <c r="H16" s="179"/>
      <c r="I16" s="266"/>
      <c r="J16" s="266"/>
      <c r="K16" s="266"/>
      <c r="L16" s="266"/>
    </row>
    <row r="17" spans="1:12" ht="76.5">
      <c r="A17" s="275"/>
      <c r="B17" s="507" t="s">
        <v>119</v>
      </c>
      <c r="C17" s="508" t="s">
        <v>678</v>
      </c>
      <c r="D17" s="509" t="s">
        <v>738</v>
      </c>
      <c r="E17" s="509" t="s">
        <v>739</v>
      </c>
      <c r="F17" s="509" t="s">
        <v>740</v>
      </c>
      <c r="G17" s="509" t="s">
        <v>741</v>
      </c>
      <c r="H17" s="493"/>
      <c r="I17" s="266"/>
      <c r="J17" s="266"/>
      <c r="K17" s="266"/>
      <c r="L17" s="266"/>
    </row>
    <row r="18" spans="1:12">
      <c r="A18" s="275"/>
      <c r="B18" s="501"/>
      <c r="C18" s="502"/>
      <c r="D18" s="505"/>
      <c r="E18" s="505"/>
      <c r="F18" s="505"/>
      <c r="G18" s="505"/>
      <c r="H18" s="266"/>
      <c r="I18" s="266"/>
      <c r="J18" s="266"/>
      <c r="K18" s="266"/>
      <c r="L18" s="266"/>
    </row>
    <row r="19" spans="1:12">
      <c r="A19" s="275"/>
      <c r="B19" s="503" t="s">
        <v>733</v>
      </c>
      <c r="C19" s="504" t="s">
        <v>679</v>
      </c>
      <c r="D19" s="506">
        <v>6.6000000000000003E-2</v>
      </c>
      <c r="E19" s="512">
        <v>1501.7</v>
      </c>
      <c r="F19" s="512">
        <v>1297.3</v>
      </c>
      <c r="G19" s="512">
        <v>23787.7</v>
      </c>
      <c r="H19" s="319"/>
      <c r="I19" s="266"/>
      <c r="J19" s="266"/>
      <c r="K19" s="266"/>
      <c r="L19" s="266"/>
    </row>
    <row r="20" spans="1:12">
      <c r="A20" s="275"/>
      <c r="B20" s="501"/>
      <c r="C20" s="502"/>
      <c r="D20" s="505"/>
      <c r="E20" s="505"/>
      <c r="F20" s="505"/>
      <c r="G20" s="505"/>
      <c r="H20" s="266"/>
      <c r="I20" s="266"/>
      <c r="J20" s="266"/>
      <c r="K20" s="266"/>
      <c r="L20" s="266"/>
    </row>
    <row r="21" spans="1:12">
      <c r="A21" s="275"/>
      <c r="B21" s="495" t="s">
        <v>734</v>
      </c>
      <c r="C21" s="496" t="s">
        <v>663</v>
      </c>
      <c r="D21" s="505"/>
      <c r="E21" s="505"/>
      <c r="F21" s="505"/>
      <c r="G21" s="505"/>
      <c r="H21" s="266"/>
      <c r="I21" s="266"/>
      <c r="J21" s="266"/>
      <c r="K21" s="266"/>
      <c r="L21" s="266"/>
    </row>
    <row r="22" spans="1:12" ht="63.75">
      <c r="A22" s="275"/>
      <c r="B22" s="507" t="s">
        <v>239</v>
      </c>
      <c r="C22" s="508" t="s">
        <v>122</v>
      </c>
      <c r="D22" s="509"/>
      <c r="E22" s="509" t="s">
        <v>742</v>
      </c>
      <c r="F22" s="509" t="s">
        <v>743</v>
      </c>
      <c r="G22" s="509" t="s">
        <v>744</v>
      </c>
      <c r="H22" s="494"/>
      <c r="I22" s="266"/>
      <c r="J22" s="266"/>
      <c r="K22" s="266"/>
      <c r="L22" s="266"/>
    </row>
    <row r="23" spans="1:12">
      <c r="A23" s="275"/>
      <c r="B23" s="501"/>
      <c r="C23" s="502"/>
      <c r="D23" s="505"/>
      <c r="E23" s="505"/>
      <c r="F23" s="505"/>
      <c r="G23" s="505"/>
      <c r="H23" s="266"/>
      <c r="I23" s="266"/>
      <c r="J23" s="266"/>
      <c r="K23" s="266"/>
      <c r="L23" s="266"/>
    </row>
    <row r="24" spans="1:12">
      <c r="A24" s="275"/>
      <c r="B24" s="102" t="s">
        <v>736</v>
      </c>
      <c r="C24" s="210" t="s">
        <v>683</v>
      </c>
      <c r="D24" s="497"/>
      <c r="E24" s="497">
        <v>4286.8</v>
      </c>
      <c r="F24" s="497">
        <v>4699</v>
      </c>
      <c r="G24" s="497">
        <v>5110.3999999999996</v>
      </c>
      <c r="H24" s="266"/>
      <c r="I24" s="266"/>
      <c r="J24" s="266"/>
      <c r="K24" s="266"/>
      <c r="L24" s="266"/>
    </row>
    <row r="25" spans="1:12">
      <c r="A25" s="275"/>
      <c r="B25" s="102" t="s">
        <v>735</v>
      </c>
      <c r="C25" s="210" t="s">
        <v>745</v>
      </c>
      <c r="D25" s="497"/>
      <c r="E25" s="497">
        <v>4471.8999999999996</v>
      </c>
      <c r="F25" s="497">
        <v>4901.3</v>
      </c>
      <c r="G25" s="497">
        <v>5330.4</v>
      </c>
      <c r="H25" s="266"/>
      <c r="I25" s="266"/>
      <c r="J25" s="266"/>
      <c r="K25" s="266"/>
      <c r="L25" s="266"/>
    </row>
    <row r="26" spans="1:12">
      <c r="A26" s="275"/>
      <c r="B26" s="102" t="s">
        <v>737</v>
      </c>
      <c r="C26" s="210" t="s">
        <v>684</v>
      </c>
      <c r="D26" s="497"/>
      <c r="E26" s="497">
        <v>4671.6000000000004</v>
      </c>
      <c r="F26" s="497">
        <v>5181.8999999999996</v>
      </c>
      <c r="G26" s="497">
        <v>5567.5</v>
      </c>
      <c r="H26" s="266"/>
      <c r="I26" s="266"/>
      <c r="J26" s="266"/>
      <c r="K26" s="266"/>
      <c r="L26" s="266"/>
    </row>
    <row r="27" spans="1:12">
      <c r="A27" s="275"/>
      <c r="B27" s="275"/>
      <c r="C27" s="269"/>
      <c r="D27" s="266"/>
      <c r="E27" s="266"/>
      <c r="F27" s="266"/>
      <c r="G27" s="266"/>
      <c r="H27" s="266"/>
      <c r="I27" s="266"/>
      <c r="J27" s="266"/>
      <c r="K27" s="266"/>
      <c r="L27" s="266"/>
    </row>
    <row r="28" spans="1:12" ht="20.25">
      <c r="A28" s="275"/>
      <c r="B28" s="186" t="s">
        <v>658</v>
      </c>
      <c r="C28" s="240" t="s">
        <v>658</v>
      </c>
      <c r="D28" s="333"/>
      <c r="E28" s="333"/>
      <c r="F28" s="333"/>
      <c r="G28" s="333"/>
      <c r="H28" s="476"/>
      <c r="I28" s="476"/>
      <c r="J28" s="476"/>
      <c r="K28" s="476"/>
      <c r="L28" s="476"/>
    </row>
    <row r="29" spans="1:12">
      <c r="A29" s="275"/>
      <c r="B29" s="275"/>
      <c r="C29" s="269"/>
      <c r="D29" s="266"/>
      <c r="E29" s="266"/>
      <c r="F29" s="266"/>
      <c r="G29" s="266"/>
      <c r="H29" s="476"/>
      <c r="I29" s="476"/>
      <c r="J29" s="476"/>
      <c r="K29" s="476"/>
      <c r="L29" s="476"/>
    </row>
    <row r="30" spans="1:12">
      <c r="A30" s="275"/>
      <c r="B30" s="188" t="s">
        <v>215</v>
      </c>
      <c r="C30" s="241" t="s">
        <v>148</v>
      </c>
      <c r="D30" s="379"/>
      <c r="E30" s="379"/>
      <c r="F30" s="432" t="s">
        <v>659</v>
      </c>
      <c r="G30" s="432" t="s">
        <v>660</v>
      </c>
      <c r="H30" s="476"/>
      <c r="I30" s="476"/>
      <c r="J30" s="476"/>
      <c r="K30" s="476"/>
      <c r="L30" s="476"/>
    </row>
    <row r="31" spans="1:12">
      <c r="A31" s="275"/>
      <c r="B31" s="425" t="s">
        <v>302</v>
      </c>
      <c r="C31" s="426" t="s">
        <v>93</v>
      </c>
      <c r="D31" s="379"/>
      <c r="E31" s="379"/>
      <c r="F31" s="379"/>
      <c r="G31" s="379"/>
      <c r="H31" s="476"/>
      <c r="I31" s="476"/>
      <c r="J31" s="476"/>
      <c r="K31" s="476"/>
      <c r="L31" s="476"/>
    </row>
    <row r="32" spans="1:12">
      <c r="A32" s="275"/>
      <c r="B32" s="141" t="s">
        <v>746</v>
      </c>
      <c r="C32" s="219" t="s">
        <v>638</v>
      </c>
      <c r="D32" s="381"/>
      <c r="E32" s="381"/>
      <c r="F32" s="381">
        <v>300.05196840799999</v>
      </c>
      <c r="G32" s="381">
        <v>300.05196840799999</v>
      </c>
      <c r="H32" s="476"/>
      <c r="I32" s="476"/>
      <c r="J32" s="476"/>
      <c r="K32" s="476"/>
      <c r="L32" s="476"/>
    </row>
    <row r="33" spans="1:12">
      <c r="A33" s="275"/>
      <c r="B33" s="141" t="s">
        <v>747</v>
      </c>
      <c r="C33" s="219" t="s">
        <v>639</v>
      </c>
      <c r="D33" s="381"/>
      <c r="E33" s="381"/>
      <c r="F33" s="381">
        <v>0</v>
      </c>
      <c r="G33" s="381">
        <v>0</v>
      </c>
      <c r="H33" s="476"/>
      <c r="I33" s="476"/>
      <c r="J33" s="476"/>
      <c r="K33" s="476"/>
      <c r="L33" s="476"/>
    </row>
    <row r="34" spans="1:12">
      <c r="A34" s="275"/>
      <c r="B34" s="100"/>
      <c r="C34" s="227"/>
      <c r="D34" s="379"/>
      <c r="E34" s="379"/>
      <c r="F34" s="380"/>
      <c r="G34" s="380"/>
      <c r="H34" s="476"/>
      <c r="I34" s="476"/>
      <c r="J34" s="476"/>
      <c r="K34" s="476"/>
      <c r="L34" s="476"/>
    </row>
    <row r="35" spans="1:12">
      <c r="A35" s="427"/>
      <c r="B35" s="425" t="s">
        <v>748</v>
      </c>
      <c r="C35" s="426" t="s">
        <v>640</v>
      </c>
      <c r="D35" s="379"/>
      <c r="E35" s="379"/>
      <c r="F35" s="379"/>
      <c r="G35" s="379"/>
      <c r="H35" s="476"/>
      <c r="I35" s="476"/>
      <c r="J35" s="476"/>
      <c r="K35" s="476"/>
      <c r="L35" s="476"/>
    </row>
    <row r="36" spans="1:12">
      <c r="A36" s="275"/>
      <c r="B36" s="141" t="s">
        <v>303</v>
      </c>
      <c r="C36" s="219" t="s">
        <v>159</v>
      </c>
      <c r="D36" s="381"/>
      <c r="E36" s="381"/>
      <c r="F36" s="381">
        <v>4792.0613436000003</v>
      </c>
      <c r="G36" s="381">
        <v>4792.0613436000003</v>
      </c>
      <c r="H36" s="476"/>
      <c r="I36" s="476"/>
      <c r="J36" s="476"/>
      <c r="K36" s="476"/>
      <c r="L36" s="476"/>
    </row>
    <row r="37" spans="1:12">
      <c r="A37" s="275"/>
      <c r="B37" s="141" t="s">
        <v>749</v>
      </c>
      <c r="C37" s="219" t="s">
        <v>160</v>
      </c>
      <c r="D37" s="381"/>
      <c r="E37" s="381"/>
      <c r="F37" s="381">
        <v>20787.180529421999</v>
      </c>
      <c r="G37" s="381">
        <v>20787.180529421999</v>
      </c>
      <c r="H37" s="476"/>
      <c r="I37" s="476"/>
      <c r="J37" s="476"/>
      <c r="K37" s="476"/>
      <c r="L37" s="476"/>
    </row>
    <row r="38" spans="1:12">
      <c r="A38" s="275"/>
      <c r="B38" s="275"/>
      <c r="C38" s="269"/>
      <c r="D38" s="266"/>
      <c r="E38" s="266"/>
      <c r="F38" s="380"/>
      <c r="G38" s="380"/>
      <c r="H38" s="476"/>
      <c r="I38" s="476"/>
      <c r="J38" s="476"/>
      <c r="K38" s="476"/>
      <c r="L38" s="476"/>
    </row>
    <row r="39" spans="1:12">
      <c r="A39" s="427"/>
      <c r="B39" s="425" t="s">
        <v>769</v>
      </c>
      <c r="C39" s="426" t="s">
        <v>641</v>
      </c>
      <c r="D39" s="379"/>
      <c r="E39" s="379"/>
      <c r="F39" s="379"/>
      <c r="G39" s="379"/>
      <c r="H39" s="476"/>
      <c r="I39" s="476"/>
      <c r="J39" s="476"/>
      <c r="K39" s="476"/>
      <c r="L39" s="476"/>
    </row>
    <row r="40" spans="1:12">
      <c r="A40" s="275"/>
      <c r="B40" s="141" t="s">
        <v>305</v>
      </c>
      <c r="C40" s="219" t="s">
        <v>161</v>
      </c>
      <c r="D40" s="381"/>
      <c r="E40" s="381"/>
      <c r="F40" s="381">
        <v>8921.803238460001</v>
      </c>
      <c r="G40" s="381">
        <v>9248.1486844800002</v>
      </c>
      <c r="H40" s="476"/>
      <c r="I40" s="476"/>
      <c r="J40" s="476"/>
      <c r="K40" s="476"/>
      <c r="L40" s="476"/>
    </row>
    <row r="41" spans="1:12">
      <c r="A41" s="275"/>
      <c r="B41" s="275"/>
      <c r="C41" s="269"/>
      <c r="D41" s="266"/>
      <c r="E41" s="266"/>
      <c r="F41" s="380"/>
      <c r="G41" s="380"/>
      <c r="H41" s="476"/>
      <c r="I41" s="476"/>
      <c r="J41" s="476"/>
      <c r="K41" s="476"/>
      <c r="L41" s="476"/>
    </row>
    <row r="42" spans="1:12">
      <c r="A42" s="427"/>
      <c r="B42" s="425" t="s">
        <v>770</v>
      </c>
      <c r="C42" s="426" t="s">
        <v>655</v>
      </c>
      <c r="D42" s="379"/>
      <c r="E42" s="379"/>
      <c r="F42" s="379"/>
      <c r="G42" s="379"/>
      <c r="H42" s="476"/>
      <c r="I42" s="476"/>
      <c r="J42" s="476"/>
      <c r="K42" s="476"/>
      <c r="L42" s="476"/>
    </row>
    <row r="43" spans="1:12">
      <c r="A43" s="275"/>
      <c r="B43" s="141" t="s">
        <v>771</v>
      </c>
      <c r="C43" s="219" t="s">
        <v>642</v>
      </c>
      <c r="D43" s="381"/>
      <c r="E43" s="381"/>
      <c r="F43" s="381">
        <v>15640.792986</v>
      </c>
      <c r="G43" s="381">
        <v>16536.12097</v>
      </c>
      <c r="H43" s="476"/>
      <c r="I43" s="476"/>
      <c r="J43" s="476"/>
      <c r="K43" s="476"/>
      <c r="L43" s="476"/>
    </row>
    <row r="44" spans="1:12">
      <c r="A44" s="275"/>
      <c r="B44" s="141" t="s">
        <v>772</v>
      </c>
      <c r="C44" s="219" t="s">
        <v>643</v>
      </c>
      <c r="D44" s="381"/>
      <c r="E44" s="381"/>
      <c r="F44" s="381">
        <v>18298.175720539999</v>
      </c>
      <c r="G44" s="381">
        <v>18310.85369344</v>
      </c>
      <c r="H44" s="476"/>
      <c r="I44" s="476"/>
      <c r="J44" s="476"/>
      <c r="K44" s="476"/>
      <c r="L44" s="476"/>
    </row>
    <row r="45" spans="1:12">
      <c r="A45" s="275"/>
      <c r="B45" s="141" t="s">
        <v>310</v>
      </c>
      <c r="C45" s="219" t="s">
        <v>644</v>
      </c>
      <c r="D45" s="381"/>
      <c r="E45" s="381"/>
      <c r="F45" s="381">
        <v>5522.9619343609993</v>
      </c>
      <c r="G45" s="381">
        <v>5522.9629516969999</v>
      </c>
      <c r="H45" s="476"/>
      <c r="I45" s="476"/>
      <c r="J45" s="476"/>
      <c r="K45" s="476"/>
      <c r="L45" s="476"/>
    </row>
    <row r="46" spans="1:12">
      <c r="A46" s="275"/>
      <c r="B46" s="102" t="s">
        <v>774</v>
      </c>
      <c r="C46" s="210" t="s">
        <v>656</v>
      </c>
      <c r="D46" s="266"/>
      <c r="E46" s="266"/>
      <c r="F46" s="380"/>
      <c r="G46" s="380"/>
      <c r="H46" s="476"/>
      <c r="I46" s="476"/>
      <c r="J46" s="476"/>
      <c r="K46" s="476"/>
      <c r="L46" s="476"/>
    </row>
    <row r="47" spans="1:12">
      <c r="A47" s="275"/>
      <c r="B47" s="141" t="s">
        <v>311</v>
      </c>
      <c r="C47" s="219" t="s">
        <v>98</v>
      </c>
      <c r="D47" s="381"/>
      <c r="E47" s="381"/>
      <c r="F47" s="381">
        <v>553.99680290200001</v>
      </c>
      <c r="G47" s="381">
        <v>553.99769924999998</v>
      </c>
      <c r="H47" s="476"/>
      <c r="I47" s="476"/>
      <c r="J47" s="476"/>
      <c r="K47" s="476"/>
      <c r="L47" s="476"/>
    </row>
    <row r="48" spans="1:12">
      <c r="A48" s="275"/>
      <c r="B48" s="141" t="s">
        <v>312</v>
      </c>
      <c r="C48" s="219" t="s">
        <v>657</v>
      </c>
      <c r="D48" s="381"/>
      <c r="E48" s="381"/>
      <c r="F48" s="381">
        <v>123.78510651699999</v>
      </c>
      <c r="G48" s="381">
        <v>121.51255435100001</v>
      </c>
      <c r="H48" s="476"/>
      <c r="I48" s="476"/>
      <c r="J48" s="476"/>
      <c r="K48" s="476"/>
      <c r="L48" s="476"/>
    </row>
    <row r="49" spans="1:12">
      <c r="A49" s="275"/>
      <c r="B49" s="141" t="s">
        <v>313</v>
      </c>
      <c r="C49" s="219" t="s">
        <v>150</v>
      </c>
      <c r="D49" s="381"/>
      <c r="E49" s="381"/>
      <c r="F49" s="381">
        <v>2143.7954768090003</v>
      </c>
      <c r="G49" s="381">
        <v>2143.7954768090003</v>
      </c>
      <c r="H49" s="476"/>
      <c r="I49" s="476"/>
      <c r="J49" s="476"/>
      <c r="K49" s="476"/>
      <c r="L49" s="476"/>
    </row>
    <row r="50" spans="1:12">
      <c r="A50" s="275"/>
      <c r="B50" s="275"/>
      <c r="C50" s="269"/>
      <c r="D50" s="266"/>
      <c r="E50" s="266"/>
      <c r="F50" s="380"/>
      <c r="G50" s="380"/>
      <c r="H50" s="476"/>
      <c r="I50" s="476"/>
      <c r="J50" s="476"/>
      <c r="K50" s="476"/>
      <c r="L50" s="476"/>
    </row>
    <row r="51" spans="1:12">
      <c r="A51" s="275"/>
      <c r="B51" s="298" t="s">
        <v>773</v>
      </c>
      <c r="C51" s="298" t="s">
        <v>645</v>
      </c>
      <c r="D51" s="265"/>
      <c r="E51" s="340"/>
      <c r="F51" s="340">
        <v>77084.605107018986</v>
      </c>
      <c r="G51" s="340">
        <v>78316.685871456997</v>
      </c>
      <c r="H51" s="476"/>
      <c r="I51" s="476"/>
      <c r="J51" s="476"/>
      <c r="K51" s="476"/>
      <c r="L51" s="476"/>
    </row>
    <row r="52" spans="1:12">
      <c r="A52" s="275"/>
      <c r="B52" s="275"/>
      <c r="C52" s="269"/>
      <c r="D52" s="266"/>
      <c r="E52" s="266"/>
      <c r="F52" s="380"/>
      <c r="G52" s="380"/>
      <c r="H52" s="476"/>
      <c r="I52" s="476"/>
      <c r="J52" s="476"/>
      <c r="K52" s="476"/>
      <c r="L52" s="476"/>
    </row>
    <row r="53" spans="1:12">
      <c r="A53" s="275"/>
      <c r="B53" s="188" t="s">
        <v>326</v>
      </c>
      <c r="C53" s="241" t="s">
        <v>55</v>
      </c>
      <c r="D53" s="428"/>
      <c r="E53" s="428"/>
      <c r="F53" s="429"/>
      <c r="G53" s="429"/>
      <c r="H53" s="476"/>
      <c r="I53" s="476"/>
      <c r="J53" s="476"/>
      <c r="K53" s="476"/>
      <c r="L53" s="476"/>
    </row>
    <row r="54" spans="1:12">
      <c r="A54" s="275"/>
      <c r="B54" s="513" t="s">
        <v>302</v>
      </c>
      <c r="C54" s="514" t="s">
        <v>93</v>
      </c>
      <c r="D54" s="266"/>
      <c r="E54" s="266"/>
      <c r="F54" s="380"/>
      <c r="G54" s="380"/>
      <c r="H54" s="476"/>
      <c r="I54" s="476"/>
      <c r="J54" s="476"/>
      <c r="K54" s="476"/>
      <c r="L54" s="476"/>
    </row>
    <row r="55" spans="1:12">
      <c r="A55" s="275"/>
      <c r="B55" s="102" t="s">
        <v>746</v>
      </c>
      <c r="C55" s="210" t="s">
        <v>638</v>
      </c>
      <c r="D55" s="381"/>
      <c r="E55" s="381"/>
      <c r="F55" s="381">
        <v>197.66200000000001</v>
      </c>
      <c r="G55" s="381">
        <v>197.66200000000001</v>
      </c>
      <c r="H55" s="476"/>
      <c r="I55" s="476"/>
      <c r="J55" s="476"/>
      <c r="K55" s="476"/>
      <c r="L55" s="476"/>
    </row>
    <row r="56" spans="1:12">
      <c r="A56" s="275"/>
      <c r="B56" s="102" t="s">
        <v>747</v>
      </c>
      <c r="C56" s="210" t="s">
        <v>639</v>
      </c>
      <c r="D56" s="381"/>
      <c r="E56" s="381"/>
      <c r="F56" s="381">
        <v>42.283999999999999</v>
      </c>
      <c r="G56" s="381">
        <v>42.283999999999999</v>
      </c>
      <c r="H56" s="476"/>
      <c r="I56" s="476"/>
      <c r="J56" s="476"/>
      <c r="K56" s="476"/>
      <c r="L56" s="476"/>
    </row>
    <row r="57" spans="1:12">
      <c r="A57" s="275"/>
      <c r="B57" s="275"/>
      <c r="C57" s="269"/>
      <c r="D57" s="266"/>
      <c r="E57" s="266"/>
      <c r="F57" s="380"/>
      <c r="G57" s="380"/>
      <c r="H57" s="476"/>
      <c r="I57" s="476"/>
      <c r="J57" s="476"/>
      <c r="K57" s="476"/>
      <c r="L57" s="476"/>
    </row>
    <row r="58" spans="1:12">
      <c r="A58" s="275"/>
      <c r="B58" s="425" t="s">
        <v>750</v>
      </c>
      <c r="C58" s="426" t="s">
        <v>646</v>
      </c>
      <c r="D58" s="428"/>
      <c r="E58" s="428"/>
      <c r="F58" s="380"/>
      <c r="G58" s="380"/>
      <c r="H58" s="476"/>
      <c r="I58" s="476"/>
      <c r="J58" s="476"/>
      <c r="K58" s="476"/>
      <c r="L58" s="476"/>
    </row>
    <row r="59" spans="1:12">
      <c r="A59" s="275"/>
      <c r="B59" s="102" t="s">
        <v>751</v>
      </c>
      <c r="C59" s="210" t="s">
        <v>647</v>
      </c>
      <c r="D59" s="381"/>
      <c r="E59" s="381"/>
      <c r="F59" s="381"/>
      <c r="G59" s="381"/>
      <c r="H59" s="476"/>
      <c r="I59" s="476"/>
      <c r="J59" s="476"/>
      <c r="K59" s="476"/>
      <c r="L59" s="476"/>
    </row>
    <row r="60" spans="1:12">
      <c r="A60" s="275"/>
      <c r="B60" s="275"/>
      <c r="C60" s="269"/>
      <c r="D60" s="266"/>
      <c r="E60" s="266"/>
      <c r="F60" s="380"/>
      <c r="G60" s="380"/>
      <c r="H60" s="476"/>
      <c r="I60" s="476"/>
      <c r="J60" s="476"/>
      <c r="K60" s="476"/>
      <c r="L60" s="476"/>
    </row>
    <row r="61" spans="1:12">
      <c r="A61" s="275"/>
      <c r="B61" s="430" t="s">
        <v>763</v>
      </c>
      <c r="C61" s="431" t="s">
        <v>648</v>
      </c>
      <c r="D61" s="428"/>
      <c r="E61" s="428"/>
      <c r="F61" s="428"/>
      <c r="G61" s="428"/>
      <c r="H61" s="476"/>
      <c r="I61" s="476"/>
      <c r="J61" s="476"/>
      <c r="K61" s="476"/>
      <c r="L61" s="476"/>
    </row>
    <row r="62" spans="1:12">
      <c r="A62" s="275"/>
      <c r="B62" s="102" t="s">
        <v>764</v>
      </c>
      <c r="C62" s="210" t="s">
        <v>649</v>
      </c>
      <c r="D62" s="381"/>
      <c r="E62" s="381"/>
      <c r="F62" s="381">
        <v>11487.039000000001</v>
      </c>
      <c r="G62" s="381">
        <v>11487.039000000001</v>
      </c>
      <c r="H62" s="476"/>
      <c r="I62" s="476"/>
      <c r="J62" s="476"/>
      <c r="K62" s="476"/>
      <c r="L62" s="476"/>
    </row>
    <row r="63" spans="1:12">
      <c r="A63" s="275"/>
      <c r="B63" s="102" t="s">
        <v>328</v>
      </c>
      <c r="C63" s="210" t="s">
        <v>163</v>
      </c>
      <c r="D63" s="381"/>
      <c r="E63" s="381"/>
      <c r="F63" s="381">
        <v>5978.5640000000003</v>
      </c>
      <c r="G63" s="381">
        <v>6011.5290000000005</v>
      </c>
      <c r="H63" s="476"/>
      <c r="I63" s="476"/>
      <c r="J63" s="476"/>
      <c r="K63" s="476"/>
      <c r="L63" s="476"/>
    </row>
    <row r="64" spans="1:12">
      <c r="A64" s="275"/>
      <c r="B64" s="102" t="s">
        <v>329</v>
      </c>
      <c r="C64" s="210" t="s">
        <v>56</v>
      </c>
      <c r="D64" s="381"/>
      <c r="E64" s="381"/>
      <c r="F64" s="381">
        <v>524.54455081000003</v>
      </c>
      <c r="G64" s="381">
        <v>524.54455081000003</v>
      </c>
      <c r="H64" s="476"/>
      <c r="I64" s="476"/>
      <c r="J64" s="476"/>
      <c r="K64" s="476"/>
      <c r="L64" s="476"/>
    </row>
    <row r="65" spans="1:12">
      <c r="A65" s="275"/>
      <c r="B65" s="102" t="s">
        <v>332</v>
      </c>
      <c r="C65" s="210" t="s">
        <v>12</v>
      </c>
      <c r="D65" s="381"/>
      <c r="E65" s="381"/>
      <c r="F65" s="381">
        <v>516.88953334999997</v>
      </c>
      <c r="G65" s="381">
        <v>516.88953334999997</v>
      </c>
      <c r="H65" s="476"/>
      <c r="I65" s="476"/>
      <c r="J65" s="476"/>
      <c r="K65" s="476"/>
      <c r="L65" s="476"/>
    </row>
    <row r="66" spans="1:12">
      <c r="A66" s="275"/>
      <c r="B66" s="102" t="s">
        <v>768</v>
      </c>
      <c r="C66" s="210" t="s">
        <v>650</v>
      </c>
      <c r="D66" s="381"/>
      <c r="E66" s="381"/>
      <c r="F66" s="381">
        <v>0</v>
      </c>
      <c r="G66" s="381">
        <v>0</v>
      </c>
      <c r="H66" s="476"/>
      <c r="I66" s="476"/>
      <c r="J66" s="476"/>
      <c r="K66" s="476"/>
      <c r="L66" s="476"/>
    </row>
    <row r="67" spans="1:12">
      <c r="A67" s="275"/>
      <c r="B67" s="102" t="s">
        <v>334</v>
      </c>
      <c r="C67" s="210" t="s">
        <v>651</v>
      </c>
      <c r="D67" s="381"/>
      <c r="E67" s="381"/>
      <c r="F67" s="381">
        <v>381.50150042400003</v>
      </c>
      <c r="G67" s="381">
        <v>381.50150042400003</v>
      </c>
      <c r="H67" s="476"/>
      <c r="I67" s="476"/>
      <c r="J67" s="476"/>
      <c r="K67" s="476"/>
      <c r="L67" s="476"/>
    </row>
    <row r="68" spans="1:12">
      <c r="A68" s="275"/>
      <c r="B68" s="102" t="s">
        <v>767</v>
      </c>
      <c r="C68" s="210" t="s">
        <v>652</v>
      </c>
      <c r="D68" s="381"/>
      <c r="E68" s="381"/>
      <c r="F68" s="381">
        <v>0</v>
      </c>
      <c r="G68" s="381">
        <v>0</v>
      </c>
      <c r="H68" s="476"/>
      <c r="I68" s="476"/>
      <c r="J68" s="476"/>
      <c r="K68" s="476"/>
      <c r="L68" s="476"/>
    </row>
    <row r="69" spans="1:12">
      <c r="A69" s="275"/>
      <c r="B69" s="275"/>
      <c r="C69" s="269"/>
      <c r="D69" s="266"/>
      <c r="E69" s="266"/>
      <c r="F69" s="266"/>
      <c r="G69" s="266"/>
      <c r="H69" s="476"/>
      <c r="I69" s="476"/>
      <c r="J69" s="476"/>
      <c r="K69" s="476"/>
      <c r="L69" s="476"/>
    </row>
    <row r="70" spans="1:12">
      <c r="A70" s="275"/>
      <c r="B70" s="298" t="s">
        <v>765</v>
      </c>
      <c r="C70" s="298" t="s">
        <v>653</v>
      </c>
      <c r="D70" s="340"/>
      <c r="E70" s="340"/>
      <c r="F70" s="340">
        <v>19128.484584583999</v>
      </c>
      <c r="G70" s="340">
        <v>19161.449584584003</v>
      </c>
      <c r="H70" s="476"/>
      <c r="I70" s="476"/>
      <c r="J70" s="476"/>
      <c r="K70" s="476"/>
      <c r="L70" s="476"/>
    </row>
    <row r="71" spans="1:12">
      <c r="A71" s="275"/>
      <c r="B71" s="275"/>
      <c r="C71" s="269"/>
      <c r="D71" s="266"/>
      <c r="E71" s="266"/>
      <c r="F71" s="266"/>
      <c r="G71" s="266"/>
      <c r="H71" s="476"/>
      <c r="I71" s="476"/>
      <c r="J71" s="476"/>
      <c r="K71" s="476"/>
      <c r="L71" s="476"/>
    </row>
    <row r="72" spans="1:12" ht="15">
      <c r="A72" s="275"/>
      <c r="B72" s="522" t="s">
        <v>766</v>
      </c>
      <c r="C72" s="298" t="s">
        <v>654</v>
      </c>
      <c r="D72" s="340"/>
      <c r="E72" s="340"/>
      <c r="F72" s="424"/>
      <c r="G72" s="340">
        <v>1199.1157644380146</v>
      </c>
      <c r="H72" s="476"/>
      <c r="I72" s="476"/>
      <c r="J72" s="476"/>
      <c r="K72" s="476"/>
      <c r="L72" s="476"/>
    </row>
    <row r="73" spans="1:12">
      <c r="A73" s="275"/>
      <c r="B73" s="275"/>
      <c r="C73" s="269"/>
      <c r="D73" s="266"/>
      <c r="E73" s="266"/>
      <c r="F73" s="266"/>
      <c r="G73" s="266"/>
      <c r="H73" s="476"/>
      <c r="I73" s="476"/>
      <c r="J73" s="476"/>
      <c r="K73" s="476"/>
      <c r="L73" s="476"/>
    </row>
    <row r="74" spans="1:12" ht="26.25" customHeight="1">
      <c r="A74" s="275"/>
      <c r="B74" s="456" t="s">
        <v>777</v>
      </c>
      <c r="C74" s="446" t="s">
        <v>662</v>
      </c>
      <c r="D74" s="433"/>
      <c r="E74" s="433"/>
      <c r="F74" s="433"/>
      <c r="G74" s="177"/>
      <c r="H74" s="476"/>
      <c r="I74" s="476"/>
      <c r="J74" s="476"/>
      <c r="K74" s="476"/>
      <c r="L74" s="476"/>
    </row>
    <row r="75" spans="1:12" ht="38.25">
      <c r="A75" s="275"/>
      <c r="B75" s="523" t="s">
        <v>775</v>
      </c>
      <c r="C75" s="524" t="s">
        <v>661</v>
      </c>
      <c r="D75" s="434"/>
      <c r="E75" s="434"/>
      <c r="F75" s="434"/>
      <c r="G75" s="177"/>
      <c r="H75" s="476"/>
      <c r="I75" s="476"/>
      <c r="J75" s="476"/>
      <c r="K75" s="476"/>
      <c r="L75" s="476"/>
    </row>
    <row r="76" spans="1:12">
      <c r="A76" s="275"/>
      <c r="B76" s="457"/>
      <c r="C76" s="447"/>
      <c r="D76" s="435"/>
      <c r="E76" s="435"/>
      <c r="F76" s="435"/>
      <c r="G76" s="177"/>
      <c r="H76" s="476"/>
      <c r="I76" s="476"/>
      <c r="J76" s="476"/>
      <c r="K76" s="476"/>
      <c r="L76" s="476"/>
    </row>
    <row r="77" spans="1:12">
      <c r="A77" s="275"/>
      <c r="B77" s="458"/>
      <c r="C77" s="448"/>
      <c r="D77" s="436" t="s">
        <v>782</v>
      </c>
      <c r="E77" s="436" t="s">
        <v>783</v>
      </c>
      <c r="F77" s="436" t="s">
        <v>784</v>
      </c>
      <c r="G77" s="437"/>
      <c r="H77" s="476"/>
      <c r="I77" s="476"/>
      <c r="J77" s="476"/>
      <c r="K77" s="476"/>
      <c r="L77" s="476"/>
    </row>
    <row r="78" spans="1:12" ht="127.5">
      <c r="A78" s="275"/>
      <c r="B78" s="459" t="s">
        <v>122</v>
      </c>
      <c r="C78" s="449"/>
      <c r="D78" s="438" t="s">
        <v>780</v>
      </c>
      <c r="E78" s="438" t="s">
        <v>779</v>
      </c>
      <c r="F78" s="438" t="s">
        <v>778</v>
      </c>
      <c r="G78" s="439" t="s">
        <v>781</v>
      </c>
      <c r="H78" s="476"/>
      <c r="I78" s="476"/>
      <c r="J78" s="476"/>
      <c r="K78" s="476"/>
      <c r="L78" s="476"/>
    </row>
    <row r="79" spans="1:12">
      <c r="A79" s="275"/>
      <c r="B79" s="460"/>
      <c r="C79" s="447"/>
      <c r="D79" s="435"/>
      <c r="E79" s="435"/>
      <c r="F79" s="435"/>
      <c r="G79" s="435"/>
      <c r="H79" s="476"/>
      <c r="I79" s="476"/>
      <c r="J79" s="476"/>
      <c r="K79" s="476"/>
      <c r="L79" s="476"/>
    </row>
    <row r="80" spans="1:12">
      <c r="A80" s="275"/>
      <c r="B80" s="456" t="s">
        <v>215</v>
      </c>
      <c r="C80" s="446" t="s">
        <v>148</v>
      </c>
      <c r="D80" s="433"/>
      <c r="E80" s="433"/>
      <c r="F80" s="433"/>
      <c r="G80" s="433"/>
      <c r="H80" s="476"/>
      <c r="I80" s="476"/>
      <c r="J80" s="476"/>
      <c r="K80" s="476"/>
      <c r="L80" s="476"/>
    </row>
    <row r="81" spans="1:12">
      <c r="A81" s="275"/>
      <c r="B81" s="461" t="s">
        <v>302</v>
      </c>
      <c r="C81" s="450" t="s">
        <v>93</v>
      </c>
      <c r="D81" s="440"/>
      <c r="E81" s="440"/>
      <c r="F81" s="440"/>
      <c r="G81" s="440"/>
      <c r="H81" s="476"/>
      <c r="I81" s="476"/>
      <c r="J81" s="476"/>
      <c r="K81" s="476"/>
      <c r="L81" s="476"/>
    </row>
    <row r="82" spans="1:12">
      <c r="A82" s="275"/>
      <c r="B82" s="457" t="s">
        <v>746</v>
      </c>
      <c r="C82" s="451" t="s">
        <v>638</v>
      </c>
      <c r="D82" s="441">
        <v>74.375096088000006</v>
      </c>
      <c r="E82" s="441">
        <v>225.67699999999999</v>
      </c>
      <c r="F82" s="441"/>
      <c r="G82" s="441">
        <v>300.05209608799998</v>
      </c>
      <c r="H82" s="476"/>
      <c r="I82" s="476"/>
      <c r="J82" s="476"/>
      <c r="K82" s="476"/>
      <c r="L82" s="476"/>
    </row>
    <row r="83" spans="1:12">
      <c r="A83" s="275"/>
      <c r="B83" s="462" t="s">
        <v>747</v>
      </c>
      <c r="C83" s="452" t="s">
        <v>639</v>
      </c>
      <c r="D83" s="442"/>
      <c r="E83" s="442">
        <v>0</v>
      </c>
      <c r="F83" s="442"/>
      <c r="G83" s="442">
        <v>0</v>
      </c>
      <c r="H83" s="476"/>
      <c r="I83" s="476"/>
      <c r="J83" s="476"/>
      <c r="K83" s="476"/>
      <c r="L83" s="476"/>
    </row>
    <row r="84" spans="1:12">
      <c r="A84" s="275"/>
      <c r="B84" s="457"/>
      <c r="C84" s="451"/>
      <c r="D84" s="441"/>
      <c r="E84" s="441"/>
      <c r="F84" s="441"/>
      <c r="G84" s="441"/>
      <c r="H84" s="476"/>
      <c r="I84" s="476"/>
      <c r="J84" s="476"/>
      <c r="K84" s="476"/>
      <c r="L84" s="476"/>
    </row>
    <row r="85" spans="1:12">
      <c r="A85" s="275"/>
      <c r="B85" s="461" t="s">
        <v>748</v>
      </c>
      <c r="C85" s="453" t="s">
        <v>640</v>
      </c>
      <c r="D85" s="443"/>
      <c r="E85" s="443"/>
      <c r="F85" s="443"/>
      <c r="G85" s="443"/>
      <c r="H85" s="476"/>
      <c r="I85" s="476"/>
      <c r="J85" s="476"/>
      <c r="K85" s="476"/>
      <c r="L85" s="476"/>
    </row>
    <row r="86" spans="1:12">
      <c r="A86" s="275"/>
      <c r="B86" s="457" t="s">
        <v>303</v>
      </c>
      <c r="C86" s="451" t="s">
        <v>159</v>
      </c>
      <c r="D86" s="441">
        <v>254.740432384</v>
      </c>
      <c r="E86" s="441">
        <v>2461.1619999999998</v>
      </c>
      <c r="F86" s="441">
        <v>2076.158911216</v>
      </c>
      <c r="G86" s="441">
        <v>4792.0613436000003</v>
      </c>
      <c r="H86" s="476"/>
      <c r="I86" s="476"/>
      <c r="J86" s="476"/>
      <c r="K86" s="476"/>
      <c r="L86" s="476"/>
    </row>
    <row r="87" spans="1:12">
      <c r="A87" s="275"/>
      <c r="B87" s="462" t="s">
        <v>749</v>
      </c>
      <c r="C87" s="452" t="s">
        <v>160</v>
      </c>
      <c r="D87" s="442">
        <v>9543.7820578160008</v>
      </c>
      <c r="E87" s="442">
        <v>9911.0169999999998</v>
      </c>
      <c r="F87" s="442">
        <v>1332.3814716060001</v>
      </c>
      <c r="G87" s="442">
        <v>20787.180529421999</v>
      </c>
      <c r="H87" s="476"/>
      <c r="I87" s="476"/>
      <c r="J87" s="476"/>
      <c r="K87" s="476"/>
      <c r="L87" s="476"/>
    </row>
    <row r="88" spans="1:12">
      <c r="A88" s="275"/>
      <c r="B88" s="457"/>
      <c r="C88" s="451"/>
      <c r="D88" s="441"/>
      <c r="E88" s="441"/>
      <c r="F88" s="441"/>
      <c r="G88" s="441"/>
      <c r="H88" s="476"/>
      <c r="I88" s="476"/>
      <c r="J88" s="476"/>
      <c r="K88" s="476"/>
      <c r="L88" s="476"/>
    </row>
    <row r="89" spans="1:12">
      <c r="A89" s="275"/>
      <c r="B89" s="456" t="s">
        <v>215</v>
      </c>
      <c r="C89" s="454" t="s">
        <v>55</v>
      </c>
      <c r="D89" s="444"/>
      <c r="E89" s="444"/>
      <c r="F89" s="444"/>
      <c r="G89" s="444"/>
      <c r="H89" s="476"/>
      <c r="I89" s="476"/>
      <c r="J89" s="476"/>
      <c r="K89" s="476"/>
      <c r="L89" s="476"/>
    </row>
    <row r="90" spans="1:12">
      <c r="A90" s="275"/>
      <c r="B90" s="461" t="s">
        <v>302</v>
      </c>
      <c r="C90" s="453" t="s">
        <v>93</v>
      </c>
      <c r="D90" s="443"/>
      <c r="E90" s="443"/>
      <c r="F90" s="443"/>
      <c r="G90" s="443"/>
      <c r="H90" s="476"/>
      <c r="I90" s="476"/>
      <c r="J90" s="476"/>
      <c r="K90" s="476"/>
      <c r="L90" s="476"/>
    </row>
    <row r="91" spans="1:12">
      <c r="A91" s="275"/>
      <c r="B91" s="457" t="s">
        <v>746</v>
      </c>
      <c r="C91" s="451" t="s">
        <v>638</v>
      </c>
      <c r="D91" s="441"/>
      <c r="E91" s="441">
        <v>195.48</v>
      </c>
      <c r="F91" s="441">
        <v>2.1819999999999999</v>
      </c>
      <c r="G91" s="441">
        <v>197.66200000000001</v>
      </c>
      <c r="H91" s="476"/>
      <c r="I91" s="476"/>
      <c r="J91" s="476"/>
      <c r="K91" s="476"/>
      <c r="L91" s="476"/>
    </row>
    <row r="92" spans="1:12">
      <c r="A92" s="275"/>
      <c r="B92" s="462" t="s">
        <v>747</v>
      </c>
      <c r="C92" s="452" t="s">
        <v>639</v>
      </c>
      <c r="D92" s="442">
        <v>0</v>
      </c>
      <c r="E92" s="442">
        <v>42.283999999999999</v>
      </c>
      <c r="F92" s="442">
        <v>0</v>
      </c>
      <c r="G92" s="442">
        <v>42.283999999999999</v>
      </c>
      <c r="H92" s="476"/>
      <c r="I92" s="476"/>
      <c r="J92" s="476"/>
      <c r="K92" s="476"/>
      <c r="L92" s="476"/>
    </row>
    <row r="93" spans="1:12">
      <c r="A93" s="275"/>
      <c r="B93" s="457"/>
      <c r="C93" s="451"/>
      <c r="D93" s="441"/>
      <c r="E93" s="441"/>
      <c r="F93" s="441"/>
      <c r="G93" s="441"/>
      <c r="H93" s="476"/>
      <c r="I93" s="476"/>
      <c r="J93" s="476"/>
      <c r="K93" s="476"/>
      <c r="L93" s="476"/>
    </row>
    <row r="94" spans="1:12">
      <c r="A94" s="275"/>
      <c r="B94" s="425" t="s">
        <v>750</v>
      </c>
      <c r="C94" s="453" t="s">
        <v>646</v>
      </c>
      <c r="D94" s="443"/>
      <c r="E94" s="443"/>
      <c r="F94" s="443"/>
      <c r="G94" s="443"/>
      <c r="H94" s="476"/>
      <c r="I94" s="476"/>
      <c r="J94" s="476"/>
      <c r="K94" s="476"/>
      <c r="L94" s="476"/>
    </row>
    <row r="95" spans="1:12">
      <c r="A95" s="275"/>
      <c r="B95" s="102" t="s">
        <v>751</v>
      </c>
      <c r="C95" s="455" t="s">
        <v>647</v>
      </c>
      <c r="D95" s="445">
        <v>0</v>
      </c>
      <c r="E95" s="445">
        <v>0</v>
      </c>
      <c r="F95" s="445">
        <v>0</v>
      </c>
      <c r="G95" s="445">
        <v>0</v>
      </c>
      <c r="H95" s="476"/>
      <c r="I95" s="476"/>
      <c r="J95" s="476"/>
      <c r="K95" s="476"/>
      <c r="L95" s="476"/>
    </row>
    <row r="96" spans="1:12" ht="26.25" customHeight="1">
      <c r="A96" s="465"/>
      <c r="B96" s="463"/>
      <c r="C96" s="468"/>
      <c r="D96" s="473"/>
      <c r="E96" s="473"/>
      <c r="F96" s="473"/>
      <c r="G96" s="473"/>
      <c r="H96" s="473"/>
      <c r="I96" s="473"/>
      <c r="J96" s="473"/>
      <c r="K96" s="473"/>
      <c r="L96" s="266"/>
    </row>
    <row r="97" spans="1:12">
      <c r="A97" s="465"/>
      <c r="B97" s="463" t="s">
        <v>776</v>
      </c>
      <c r="C97" s="468" t="s">
        <v>664</v>
      </c>
      <c r="D97" s="473"/>
      <c r="E97" s="473"/>
      <c r="F97" s="473"/>
      <c r="G97" s="473"/>
      <c r="H97" s="473"/>
      <c r="I97" s="473"/>
      <c r="J97" s="473"/>
      <c r="K97" s="473"/>
      <c r="L97" s="266"/>
    </row>
    <row r="98" spans="1:12">
      <c r="A98" s="465"/>
      <c r="B98" s="464"/>
      <c r="C98" s="469"/>
      <c r="D98" s="474"/>
      <c r="E98" s="474"/>
      <c r="F98" s="474"/>
      <c r="G98" s="474"/>
      <c r="H98" s="474"/>
      <c r="I98" s="474"/>
      <c r="J98" s="474"/>
      <c r="K98" s="474"/>
      <c r="L98" s="266"/>
    </row>
    <row r="99" spans="1:12" s="520" customFormat="1" ht="114.75">
      <c r="A99" s="516"/>
      <c r="B99" s="517" t="s">
        <v>239</v>
      </c>
      <c r="C99" s="518" t="s">
        <v>122</v>
      </c>
      <c r="D99" s="515" t="s">
        <v>753</v>
      </c>
      <c r="E99" s="515" t="s">
        <v>759</v>
      </c>
      <c r="F99" s="482" t="s">
        <v>755</v>
      </c>
      <c r="G99" s="482" t="s">
        <v>754</v>
      </c>
      <c r="H99" s="482" t="s">
        <v>756</v>
      </c>
      <c r="I99" s="482" t="s">
        <v>757</v>
      </c>
      <c r="J99" s="482" t="s">
        <v>758</v>
      </c>
      <c r="K99" s="482" t="s">
        <v>760</v>
      </c>
      <c r="L99" s="519"/>
    </row>
    <row r="100" spans="1:12">
      <c r="A100" s="465"/>
      <c r="B100" s="464"/>
      <c r="C100" s="469"/>
      <c r="D100" s="474"/>
      <c r="E100" s="474"/>
      <c r="F100" s="474"/>
      <c r="G100" s="474"/>
      <c r="H100" s="474"/>
      <c r="I100" s="474"/>
      <c r="J100" s="474"/>
      <c r="K100" s="474"/>
      <c r="L100" s="266"/>
    </row>
    <row r="101" spans="1:12">
      <c r="A101" s="465"/>
      <c r="B101" s="457" t="s">
        <v>303</v>
      </c>
      <c r="C101" s="451" t="s">
        <v>159</v>
      </c>
      <c r="D101" s="480">
        <v>1859.3374581759999</v>
      </c>
      <c r="E101" s="480">
        <v>125.55045303999999</v>
      </c>
      <c r="F101" s="480">
        <v>157.989</v>
      </c>
      <c r="G101" s="480">
        <v>-25.321999999999999</v>
      </c>
      <c r="H101" s="480">
        <v>-100.854</v>
      </c>
      <c r="I101" s="480">
        <v>59.457999999999998</v>
      </c>
      <c r="J101" s="480">
        <v>2076.158911216</v>
      </c>
      <c r="K101" s="480">
        <v>-17.600000000000001</v>
      </c>
      <c r="L101" s="481"/>
    </row>
    <row r="102" spans="1:12">
      <c r="A102" s="465"/>
      <c r="B102" s="462" t="s">
        <v>749</v>
      </c>
      <c r="C102" s="452" t="s">
        <v>160</v>
      </c>
      <c r="D102" s="480">
        <v>26.800316979000002</v>
      </c>
      <c r="E102" s="480">
        <v>1305.5811546269999</v>
      </c>
      <c r="F102" s="480">
        <v>0</v>
      </c>
      <c r="G102" s="480"/>
      <c r="H102" s="480"/>
      <c r="I102" s="480"/>
      <c r="J102" s="480">
        <v>1332.3814716060001</v>
      </c>
      <c r="K102" s="480">
        <v>1305.5811546269999</v>
      </c>
      <c r="L102" s="481"/>
    </row>
    <row r="103" spans="1:12">
      <c r="A103" s="465"/>
      <c r="B103" s="298" t="s">
        <v>338</v>
      </c>
      <c r="C103" s="298" t="s">
        <v>67</v>
      </c>
      <c r="D103" s="340">
        <v>1886.1377751549999</v>
      </c>
      <c r="E103" s="340">
        <v>1431.131607667</v>
      </c>
      <c r="F103" s="340">
        <v>157.989</v>
      </c>
      <c r="G103" s="340">
        <v>-25.321999999999999</v>
      </c>
      <c r="H103" s="340">
        <v>-100.854</v>
      </c>
      <c r="I103" s="340">
        <v>59.457999999999998</v>
      </c>
      <c r="J103" s="340">
        <v>3408.5403828220001</v>
      </c>
      <c r="K103" s="340">
        <v>1287.981154627</v>
      </c>
      <c r="L103" s="266"/>
    </row>
    <row r="104" spans="1:12">
      <c r="A104" s="465"/>
      <c r="B104" s="465"/>
      <c r="C104" s="470"/>
      <c r="D104" s="475"/>
      <c r="E104" s="475"/>
      <c r="F104" s="475"/>
      <c r="G104" s="475"/>
      <c r="H104" s="475"/>
      <c r="I104" s="475"/>
      <c r="J104" s="475"/>
      <c r="K104" s="475"/>
      <c r="L104" s="266"/>
    </row>
    <row r="105" spans="1:12" ht="25.5">
      <c r="A105" s="465"/>
      <c r="B105" s="525" t="s">
        <v>752</v>
      </c>
      <c r="C105" s="526" t="s">
        <v>665</v>
      </c>
      <c r="D105" s="477"/>
      <c r="E105" s="477"/>
      <c r="F105" s="477"/>
      <c r="G105" s="477"/>
      <c r="H105" s="477"/>
      <c r="I105" s="477"/>
      <c r="J105" s="477"/>
      <c r="K105" s="477"/>
      <c r="L105" s="266"/>
    </row>
    <row r="106" spans="1:12">
      <c r="A106" s="465"/>
      <c r="B106" s="466"/>
      <c r="C106" s="471"/>
      <c r="D106" s="476"/>
      <c r="E106" s="476"/>
      <c r="F106" s="476"/>
      <c r="G106" s="476"/>
      <c r="H106" s="476"/>
      <c r="I106" s="476"/>
      <c r="J106" s="476"/>
      <c r="K106" s="476"/>
      <c r="L106" s="266"/>
    </row>
    <row r="107" spans="1:12">
      <c r="A107" s="465"/>
      <c r="B107" s="456" t="s">
        <v>239</v>
      </c>
      <c r="C107" s="446" t="s">
        <v>122</v>
      </c>
      <c r="D107" s="476"/>
      <c r="E107" s="476"/>
      <c r="F107" s="476"/>
      <c r="G107" s="476"/>
      <c r="H107" s="476"/>
      <c r="I107" s="476"/>
      <c r="J107" s="476"/>
      <c r="K107" s="483" t="s">
        <v>762</v>
      </c>
      <c r="L107" s="266"/>
    </row>
    <row r="108" spans="1:12">
      <c r="A108" s="465"/>
      <c r="B108" s="465"/>
      <c r="C108" s="470"/>
      <c r="D108" s="475"/>
      <c r="E108" s="475"/>
      <c r="F108" s="475"/>
      <c r="G108" s="475"/>
      <c r="H108" s="475"/>
      <c r="I108" s="475"/>
      <c r="J108" s="475"/>
      <c r="K108" s="475"/>
      <c r="L108" s="266"/>
    </row>
    <row r="109" spans="1:12" ht="38.25">
      <c r="A109" s="465"/>
      <c r="B109" s="457" t="s">
        <v>303</v>
      </c>
      <c r="C109" s="451" t="s">
        <v>159</v>
      </c>
      <c r="D109" s="480"/>
      <c r="E109" s="480"/>
      <c r="F109" s="480"/>
      <c r="G109" s="480"/>
      <c r="H109" s="480"/>
      <c r="I109" s="480"/>
      <c r="J109" s="521" t="s">
        <v>761</v>
      </c>
      <c r="K109" s="480">
        <v>207.61589112160001</v>
      </c>
      <c r="L109" s="266"/>
    </row>
    <row r="110" spans="1:12" ht="38.25">
      <c r="A110" s="465"/>
      <c r="B110" s="462" t="s">
        <v>749</v>
      </c>
      <c r="C110" s="452" t="s">
        <v>160</v>
      </c>
      <c r="D110" s="480"/>
      <c r="E110" s="480"/>
      <c r="F110" s="480"/>
      <c r="G110" s="480"/>
      <c r="H110" s="480"/>
      <c r="I110" s="480"/>
      <c r="J110" s="521" t="s">
        <v>761</v>
      </c>
      <c r="K110" s="480">
        <v>133.23814716060002</v>
      </c>
      <c r="L110" s="266"/>
    </row>
    <row r="111" spans="1:12">
      <c r="A111" s="465"/>
      <c r="B111" s="298" t="s">
        <v>338</v>
      </c>
      <c r="C111" s="298" t="s">
        <v>67</v>
      </c>
      <c r="D111" s="340"/>
      <c r="E111" s="340"/>
      <c r="F111" s="340"/>
      <c r="G111" s="340"/>
      <c r="H111" s="340"/>
      <c r="I111" s="340"/>
      <c r="J111" s="340"/>
      <c r="K111" s="340">
        <v>340.85403828220001</v>
      </c>
      <c r="L111" s="266"/>
    </row>
    <row r="112" spans="1:12" ht="15">
      <c r="A112" s="465"/>
      <c r="B112" s="467"/>
      <c r="C112" s="472"/>
      <c r="D112" s="478"/>
      <c r="E112" s="478"/>
      <c r="F112" s="478"/>
      <c r="G112" s="478"/>
      <c r="H112" s="478"/>
      <c r="I112" s="478"/>
      <c r="J112" s="478"/>
      <c r="K112" s="478"/>
      <c r="L112" s="266"/>
    </row>
    <row r="113" spans="4:12">
      <c r="D113" s="479"/>
      <c r="E113" s="479"/>
      <c r="F113" s="479"/>
      <c r="G113" s="479"/>
      <c r="H113" s="479"/>
      <c r="I113" s="479"/>
      <c r="J113" s="479"/>
      <c r="K113" s="479"/>
      <c r="L113" s="479"/>
    </row>
  </sheetData>
  <sheetProtection formatCells="0" formatColumns="0" formatRows="0" sort="0" autoFilter="0" pivotTables="0"/>
  <pageMargins left="0.7" right="0.7" top="0.78740157499999996" bottom="0.78740157499999996" header="0.3" footer="0.3"/>
  <pageSetup paperSize="9" scale="31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56"/>
  <sheetViews>
    <sheetView view="pageBreakPreview" zoomScaleNormal="100" zoomScaleSheetLayoutView="100" workbookViewId="0">
      <selection activeCell="F28" sqref="F28"/>
    </sheetView>
  </sheetViews>
  <sheetFormatPr baseColWidth="10" defaultRowHeight="12.75"/>
  <cols>
    <col min="1" max="1" width="2.85546875" customWidth="1"/>
    <col min="2" max="2" width="48" bestFit="1" customWidth="1"/>
    <col min="3" max="3" width="49.5703125" bestFit="1" customWidth="1"/>
    <col min="6" max="6" width="13.42578125" bestFit="1" customWidth="1"/>
    <col min="7" max="7" width="13" bestFit="1" customWidth="1"/>
    <col min="8" max="8" width="12.5703125" bestFit="1" customWidth="1"/>
    <col min="9" max="9" width="2.85546875" customWidth="1"/>
  </cols>
  <sheetData>
    <row r="1" spans="1:25" ht="20.25">
      <c r="A1" s="275"/>
      <c r="B1" s="186" t="s">
        <v>670</v>
      </c>
      <c r="C1" s="240" t="s">
        <v>671</v>
      </c>
      <c r="D1" s="333"/>
      <c r="E1" s="333"/>
      <c r="F1" s="333"/>
      <c r="G1" s="333"/>
      <c r="H1" s="333"/>
      <c r="I1" s="266"/>
      <c r="J1" s="40"/>
      <c r="K1" s="40"/>
      <c r="L1" s="54"/>
      <c r="M1" s="12"/>
      <c r="N1" s="54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4.1" customHeight="1">
      <c r="A2" s="275"/>
      <c r="B2" s="275"/>
      <c r="C2" s="269"/>
      <c r="D2" s="266"/>
      <c r="E2" s="266"/>
      <c r="F2" s="266"/>
      <c r="G2" s="266"/>
      <c r="H2" s="266"/>
      <c r="I2" s="266"/>
      <c r="J2" s="41"/>
      <c r="K2" s="41"/>
      <c r="L2" s="54"/>
      <c r="M2" s="45"/>
      <c r="N2" s="54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4.1" customHeight="1">
      <c r="A3" s="275"/>
      <c r="B3" s="276" t="s">
        <v>199</v>
      </c>
      <c r="C3" s="270" t="s">
        <v>122</v>
      </c>
      <c r="D3" s="367"/>
      <c r="E3" s="367"/>
      <c r="F3" s="344" t="str">
        <f>'9.Note 4-6'!D29</f>
        <v>1.1.-31.3.2013</v>
      </c>
      <c r="G3" s="344" t="str">
        <f>'9.Note 4-6'!E29</f>
        <v>1.1.-31.3.2012</v>
      </c>
      <c r="H3" s="367" t="s">
        <v>698</v>
      </c>
      <c r="I3" s="266"/>
      <c r="J3" s="41"/>
      <c r="K3" s="41"/>
      <c r="L3" s="54"/>
      <c r="M3" s="45"/>
      <c r="N3" s="54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14.1" customHeight="1">
      <c r="A4" s="275"/>
      <c r="B4" s="275"/>
      <c r="C4" s="269"/>
      <c r="D4" s="266"/>
      <c r="E4" s="266"/>
      <c r="F4" s="266"/>
      <c r="G4" s="266"/>
      <c r="H4" s="266"/>
      <c r="I4" s="266"/>
      <c r="J4" s="33"/>
      <c r="K4" s="33"/>
      <c r="L4" s="54"/>
      <c r="M4" s="12"/>
      <c r="N4" s="54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4.1" customHeight="1">
      <c r="A5" s="275"/>
      <c r="B5" s="135" t="s">
        <v>378</v>
      </c>
      <c r="C5" s="204" t="s">
        <v>144</v>
      </c>
      <c r="D5" s="148"/>
      <c r="E5" s="148"/>
      <c r="F5" s="148"/>
      <c r="G5" s="148"/>
      <c r="H5" s="148"/>
      <c r="I5" s="266"/>
      <c r="J5" s="33"/>
      <c r="K5" s="33"/>
      <c r="L5" s="54"/>
      <c r="M5" s="12"/>
      <c r="N5" s="54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14.1" customHeight="1">
      <c r="A6" s="275"/>
      <c r="B6" s="102" t="s">
        <v>380</v>
      </c>
      <c r="C6" s="210" t="s">
        <v>14</v>
      </c>
      <c r="D6" s="193"/>
      <c r="E6" s="193"/>
      <c r="F6" s="193">
        <v>29260.485000000008</v>
      </c>
      <c r="G6" s="193">
        <v>29785.695000000007</v>
      </c>
      <c r="H6" s="193">
        <v>29785.695000000007</v>
      </c>
      <c r="I6" s="281"/>
      <c r="J6" s="75"/>
      <c r="K6" s="75"/>
      <c r="L6" s="54"/>
      <c r="M6" s="12"/>
      <c r="N6" s="5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4.1" customHeight="1">
      <c r="A7" s="275"/>
      <c r="B7" s="142" t="s">
        <v>381</v>
      </c>
      <c r="C7" s="214" t="s">
        <v>24</v>
      </c>
      <c r="D7" s="336"/>
      <c r="E7" s="336"/>
      <c r="F7" s="336"/>
      <c r="G7" s="336">
        <v>161.16</v>
      </c>
      <c r="H7" s="336">
        <v>161.46</v>
      </c>
      <c r="I7" s="281"/>
      <c r="J7" s="75"/>
      <c r="K7" s="75"/>
      <c r="L7" s="54"/>
      <c r="M7" s="12"/>
      <c r="N7" s="54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4.1" customHeight="1">
      <c r="A8" s="275"/>
      <c r="B8" s="142" t="s">
        <v>382</v>
      </c>
      <c r="C8" s="214" t="s">
        <v>25</v>
      </c>
      <c r="D8" s="336"/>
      <c r="E8" s="336"/>
      <c r="F8" s="336">
        <v>3415.9279999999999</v>
      </c>
      <c r="G8" s="336">
        <v>3295.5079999999998</v>
      </c>
      <c r="H8" s="336">
        <v>12771.84</v>
      </c>
      <c r="I8" s="281"/>
      <c r="J8" s="75"/>
      <c r="K8" s="75"/>
      <c r="L8" s="54"/>
      <c r="M8" s="12"/>
      <c r="N8" s="5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4.1" customHeight="1">
      <c r="A9" s="275"/>
      <c r="B9" s="141" t="s">
        <v>383</v>
      </c>
      <c r="C9" s="219" t="s">
        <v>26</v>
      </c>
      <c r="D9" s="336"/>
      <c r="E9" s="336"/>
      <c r="F9" s="336">
        <v>-23.463999999999999</v>
      </c>
      <c r="G9" s="336">
        <v>-66.260000000000005</v>
      </c>
      <c r="H9" s="336">
        <v>-188.20099999999999</v>
      </c>
      <c r="I9" s="281"/>
      <c r="J9" s="75"/>
      <c r="K9" s="75"/>
      <c r="L9" s="54"/>
      <c r="M9" s="12"/>
      <c r="N9" s="54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4.1" customHeight="1">
      <c r="A10" s="275"/>
      <c r="B10" s="142" t="s">
        <v>384</v>
      </c>
      <c r="C10" s="214" t="s">
        <v>27</v>
      </c>
      <c r="D10" s="336"/>
      <c r="E10" s="336"/>
      <c r="F10" s="336">
        <v>-3169.5549999999998</v>
      </c>
      <c r="G10" s="336">
        <v>-3690.127</v>
      </c>
      <c r="H10" s="336">
        <v>-13030.374</v>
      </c>
      <c r="I10" s="281"/>
      <c r="J10" s="75"/>
      <c r="K10" s="75"/>
      <c r="L10" s="54"/>
      <c r="M10" s="12"/>
      <c r="N10" s="54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4.1" customHeight="1">
      <c r="A11" s="275"/>
      <c r="B11" s="142" t="s">
        <v>385</v>
      </c>
      <c r="C11" s="214" t="s">
        <v>32</v>
      </c>
      <c r="D11" s="336"/>
      <c r="E11" s="336"/>
      <c r="F11" s="336">
        <v>16.998999999999999</v>
      </c>
      <c r="G11" s="336">
        <v>22.655999999999999</v>
      </c>
      <c r="H11" s="336">
        <v>83.718000000000004</v>
      </c>
      <c r="I11" s="281"/>
      <c r="J11" s="75"/>
      <c r="K11" s="75"/>
      <c r="L11" s="54"/>
      <c r="M11" s="12"/>
      <c r="N11" s="54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4.1" customHeight="1">
      <c r="A12" s="275"/>
      <c r="B12" s="141" t="s">
        <v>386</v>
      </c>
      <c r="C12" s="219" t="s">
        <v>33</v>
      </c>
      <c r="D12" s="336"/>
      <c r="E12" s="336"/>
      <c r="F12" s="336">
        <v>-44.899000000000001</v>
      </c>
      <c r="G12" s="336">
        <v>-99.656999999999996</v>
      </c>
      <c r="H12" s="336">
        <v>67.781999999999996</v>
      </c>
      <c r="I12" s="281"/>
      <c r="J12" s="75"/>
      <c r="K12" s="75"/>
      <c r="L12" s="54"/>
      <c r="M12" s="12"/>
      <c r="N12" s="54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4.1" hidden="1" customHeight="1">
      <c r="A13" s="275"/>
      <c r="B13" s="141"/>
      <c r="C13" s="219" t="s">
        <v>576</v>
      </c>
      <c r="D13" s="336"/>
      <c r="E13" s="336"/>
      <c r="F13" s="336"/>
      <c r="G13" s="336"/>
      <c r="H13" s="336"/>
      <c r="I13" s="281"/>
      <c r="J13" s="75"/>
      <c r="K13" s="75"/>
      <c r="L13" s="54"/>
      <c r="M13" s="12"/>
      <c r="N13" s="54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4.1" customHeight="1">
      <c r="A14" s="275"/>
      <c r="B14" s="99" t="s">
        <v>339</v>
      </c>
      <c r="C14" s="212" t="s">
        <v>75</v>
      </c>
      <c r="D14" s="336"/>
      <c r="E14" s="336"/>
      <c r="F14" s="336">
        <v>179.20500000000001</v>
      </c>
      <c r="G14" s="336">
        <v>-143.864</v>
      </c>
      <c r="H14" s="336">
        <v>-391.435</v>
      </c>
      <c r="I14" s="281"/>
      <c r="J14" s="75"/>
      <c r="K14" s="75"/>
      <c r="L14" s="54"/>
      <c r="M14" s="12"/>
      <c r="N14" s="54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4.1" customHeight="1">
      <c r="A15" s="275"/>
      <c r="B15" s="298" t="s">
        <v>387</v>
      </c>
      <c r="C15" s="298" t="s">
        <v>16</v>
      </c>
      <c r="D15" s="265"/>
      <c r="E15" s="340"/>
      <c r="F15" s="340">
        <v>29634.699000000008</v>
      </c>
      <c r="G15" s="340">
        <v>29265.111000000001</v>
      </c>
      <c r="H15" s="340">
        <v>29260.485000000008</v>
      </c>
      <c r="I15" s="281"/>
      <c r="J15" s="77"/>
      <c r="K15" s="78"/>
      <c r="L15" s="54"/>
      <c r="M15" s="12"/>
      <c r="N15" s="54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4.1" customHeight="1">
      <c r="A16" s="277"/>
      <c r="B16" s="100"/>
      <c r="C16" s="227"/>
      <c r="D16" s="379"/>
      <c r="E16" s="379"/>
      <c r="F16" s="379"/>
      <c r="G16" s="379"/>
      <c r="H16" s="379"/>
      <c r="I16" s="282"/>
      <c r="J16" s="33"/>
      <c r="K16" s="75"/>
      <c r="L16" s="54"/>
      <c r="M16" s="12"/>
      <c r="N16" s="54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4.1" customHeight="1">
      <c r="A17" s="277"/>
      <c r="B17" s="278" t="s">
        <v>379</v>
      </c>
      <c r="C17" s="274" t="s">
        <v>145</v>
      </c>
      <c r="D17" s="380"/>
      <c r="E17" s="380"/>
      <c r="F17" s="380"/>
      <c r="G17" s="380"/>
      <c r="H17" s="380"/>
      <c r="I17" s="282"/>
      <c r="J17" s="33"/>
      <c r="K17" s="75"/>
      <c r="L17" s="54"/>
      <c r="M17" s="12"/>
      <c r="N17" s="54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4.1" customHeight="1">
      <c r="A18" s="275"/>
      <c r="B18" s="102" t="s">
        <v>388</v>
      </c>
      <c r="C18" s="210" t="s">
        <v>15</v>
      </c>
      <c r="D18" s="193"/>
      <c r="E18" s="193"/>
      <c r="F18" s="193">
        <v>301.78899999999999</v>
      </c>
      <c r="G18" s="193">
        <v>175.86599999999999</v>
      </c>
      <c r="H18" s="193">
        <v>175.86599999999999</v>
      </c>
      <c r="I18" s="281"/>
      <c r="J18" s="33"/>
      <c r="K18" s="75"/>
      <c r="L18" s="54"/>
      <c r="M18" s="12"/>
      <c r="N18" s="54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4.1" customHeight="1">
      <c r="A19" s="275"/>
      <c r="B19" s="142" t="s">
        <v>382</v>
      </c>
      <c r="C19" s="214" t="s">
        <v>25</v>
      </c>
      <c r="D19" s="381"/>
      <c r="E19" s="381"/>
      <c r="F19" s="381">
        <v>177.636</v>
      </c>
      <c r="G19" s="381">
        <v>152.89099999999999</v>
      </c>
      <c r="H19" s="336">
        <v>559.23</v>
      </c>
      <c r="I19" s="281"/>
      <c r="J19" s="33"/>
      <c r="K19" s="75"/>
      <c r="L19" s="54"/>
      <c r="M19" s="12"/>
      <c r="N19" s="54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4.1" customHeight="1">
      <c r="A20" s="275"/>
      <c r="B20" s="141" t="s">
        <v>383</v>
      </c>
      <c r="C20" s="219" t="s">
        <v>26</v>
      </c>
      <c r="D20" s="381"/>
      <c r="E20" s="381"/>
      <c r="F20" s="381"/>
      <c r="G20" s="381"/>
      <c r="H20" s="336">
        <v>58.8</v>
      </c>
      <c r="I20" s="281"/>
      <c r="J20" s="33"/>
      <c r="K20" s="75"/>
      <c r="L20" s="54"/>
      <c r="M20" s="12"/>
      <c r="N20" s="54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4.1" customHeight="1">
      <c r="A21" s="275"/>
      <c r="B21" s="142" t="s">
        <v>384</v>
      </c>
      <c r="C21" s="214" t="s">
        <v>27</v>
      </c>
      <c r="D21" s="336"/>
      <c r="E21" s="336"/>
      <c r="F21" s="336">
        <v>-48.122999999999998</v>
      </c>
      <c r="G21" s="336">
        <v>-35.631</v>
      </c>
      <c r="H21" s="336">
        <v>-157.81899999999999</v>
      </c>
      <c r="I21" s="281"/>
      <c r="J21" s="75"/>
      <c r="K21" s="75"/>
      <c r="L21" s="54"/>
      <c r="M21" s="12"/>
      <c r="N21" s="54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4.1" customHeight="1">
      <c r="A22" s="275"/>
      <c r="B22" s="99" t="s">
        <v>389</v>
      </c>
      <c r="C22" s="212" t="s">
        <v>547</v>
      </c>
      <c r="D22" s="336"/>
      <c r="E22" s="336"/>
      <c r="F22" s="336">
        <v>-117.437</v>
      </c>
      <c r="G22" s="336">
        <v>-66.963999999999999</v>
      </c>
      <c r="H22" s="336">
        <v>-334.28800000000001</v>
      </c>
      <c r="I22" s="281"/>
      <c r="J22" s="33"/>
      <c r="K22" s="75"/>
      <c r="L22" s="54"/>
      <c r="M22" s="12"/>
      <c r="N22" s="54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4.1" customHeight="1">
      <c r="A23" s="275"/>
      <c r="B23" s="298" t="s">
        <v>387</v>
      </c>
      <c r="C23" s="298" t="s">
        <v>16</v>
      </c>
      <c r="D23" s="340"/>
      <c r="E23" s="340"/>
      <c r="F23" s="340">
        <v>313.86499999999995</v>
      </c>
      <c r="G23" s="340">
        <v>226.16199999999998</v>
      </c>
      <c r="H23" s="340">
        <v>301.78899999999999</v>
      </c>
      <c r="I23" s="281"/>
      <c r="J23" s="68"/>
      <c r="K23" s="78"/>
      <c r="L23" s="54"/>
      <c r="M23" s="12"/>
      <c r="N23" s="54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4.1" customHeight="1">
      <c r="A24" s="277"/>
      <c r="B24" s="100"/>
      <c r="C24" s="227"/>
      <c r="D24" s="379"/>
      <c r="E24" s="379"/>
      <c r="F24" s="379"/>
      <c r="G24" s="379"/>
      <c r="H24" s="379"/>
      <c r="I24" s="282"/>
      <c r="J24" s="33"/>
      <c r="K24" s="75"/>
      <c r="L24" s="54"/>
      <c r="M24" s="12"/>
      <c r="N24" s="54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4.1" customHeight="1">
      <c r="A25" s="277"/>
      <c r="B25" s="278" t="s">
        <v>390</v>
      </c>
      <c r="C25" s="274" t="s">
        <v>23</v>
      </c>
      <c r="D25" s="380"/>
      <c r="E25" s="380"/>
      <c r="F25" s="380"/>
      <c r="G25" s="380"/>
      <c r="H25" s="380"/>
      <c r="I25" s="282"/>
      <c r="J25" s="33"/>
      <c r="K25" s="75"/>
      <c r="L25" s="54"/>
      <c r="M25" s="12"/>
      <c r="N25" s="54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4.1" customHeight="1">
      <c r="A26" s="275"/>
      <c r="B26" s="102" t="s">
        <v>388</v>
      </c>
      <c r="C26" s="210" t="s">
        <v>15</v>
      </c>
      <c r="D26" s="193"/>
      <c r="E26" s="193"/>
      <c r="F26" s="193">
        <v>29562.274000000001</v>
      </c>
      <c r="G26" s="193">
        <v>29961.561000000005</v>
      </c>
      <c r="H26" s="193">
        <v>29961.561000000005</v>
      </c>
      <c r="I26" s="281"/>
      <c r="J26" s="79"/>
      <c r="K26" s="75"/>
      <c r="L26" s="54"/>
      <c r="M26" s="12"/>
      <c r="N26" s="54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4.1" customHeight="1">
      <c r="A27" s="275"/>
      <c r="B27" s="142" t="s">
        <v>381</v>
      </c>
      <c r="C27" s="214" t="s">
        <v>24</v>
      </c>
      <c r="D27" s="381"/>
      <c r="E27" s="381"/>
      <c r="F27" s="381"/>
      <c r="G27" s="381">
        <v>161.16</v>
      </c>
      <c r="H27" s="336">
        <v>161.46</v>
      </c>
      <c r="I27" s="281"/>
      <c r="J27" s="33"/>
      <c r="K27" s="75"/>
      <c r="L27" s="54"/>
      <c r="M27" s="12"/>
      <c r="N27" s="54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4.1" customHeight="1">
      <c r="A28" s="275"/>
      <c r="B28" s="142" t="s">
        <v>382</v>
      </c>
      <c r="C28" s="214" t="s">
        <v>25</v>
      </c>
      <c r="D28" s="381"/>
      <c r="E28" s="381"/>
      <c r="F28" s="381">
        <v>3593.5639999999999</v>
      </c>
      <c r="G28" s="381">
        <v>3448.3989999999999</v>
      </c>
      <c r="H28" s="336">
        <v>13331.07</v>
      </c>
      <c r="I28" s="281"/>
      <c r="J28" s="79"/>
      <c r="K28" s="75"/>
      <c r="L28" s="54"/>
      <c r="M28" s="12"/>
      <c r="N28" s="54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4.1" customHeight="1">
      <c r="A29" s="275"/>
      <c r="B29" s="141" t="s">
        <v>383</v>
      </c>
      <c r="C29" s="219" t="s">
        <v>26</v>
      </c>
      <c r="D29" s="381"/>
      <c r="E29" s="381"/>
      <c r="F29" s="381">
        <v>-23.463999999999999</v>
      </c>
      <c r="G29" s="381">
        <v>-66.260000000000005</v>
      </c>
      <c r="H29" s="336">
        <v>-129.40100000000001</v>
      </c>
      <c r="I29" s="281"/>
      <c r="J29" s="79"/>
      <c r="K29" s="75"/>
      <c r="L29" s="54"/>
      <c r="M29" s="12"/>
      <c r="N29" s="54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4.1" customHeight="1">
      <c r="A30" s="275"/>
      <c r="B30" s="142" t="s">
        <v>384</v>
      </c>
      <c r="C30" s="214" t="s">
        <v>27</v>
      </c>
      <c r="D30" s="381"/>
      <c r="E30" s="381"/>
      <c r="F30" s="381">
        <v>-3217.6779999999999</v>
      </c>
      <c r="G30" s="381">
        <v>-3725.7579999999998</v>
      </c>
      <c r="H30" s="336">
        <v>-13188.192999999999</v>
      </c>
      <c r="I30" s="281"/>
      <c r="J30" s="79"/>
      <c r="K30" s="75"/>
      <c r="L30" s="54"/>
      <c r="M30" s="12"/>
      <c r="N30" s="54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4.1" customHeight="1">
      <c r="A31" s="275"/>
      <c r="B31" s="142" t="s">
        <v>385</v>
      </c>
      <c r="C31" s="214" t="s">
        <v>32</v>
      </c>
      <c r="D31" s="381"/>
      <c r="E31" s="381"/>
      <c r="F31" s="381">
        <v>16.998999999999999</v>
      </c>
      <c r="G31" s="381">
        <v>22.655999999999999</v>
      </c>
      <c r="H31" s="336">
        <v>83.718000000000004</v>
      </c>
      <c r="I31" s="281"/>
      <c r="J31" s="79"/>
      <c r="K31" s="75"/>
      <c r="L31" s="54"/>
      <c r="M31" s="12"/>
      <c r="N31" s="54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4.1" customHeight="1">
      <c r="A32" s="275"/>
      <c r="B32" s="141" t="s">
        <v>386</v>
      </c>
      <c r="C32" s="219" t="s">
        <v>33</v>
      </c>
      <c r="D32" s="381"/>
      <c r="E32" s="381"/>
      <c r="F32" s="381">
        <v>-44.899000000000001</v>
      </c>
      <c r="G32" s="381">
        <v>-99.656999999999996</v>
      </c>
      <c r="H32" s="336">
        <v>67.781999999999996</v>
      </c>
      <c r="I32" s="281"/>
      <c r="J32" s="74"/>
      <c r="K32" s="75"/>
      <c r="L32" s="54"/>
      <c r="M32" s="12"/>
      <c r="N32" s="54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4.1" customHeight="1">
      <c r="A33" s="275"/>
      <c r="B33" s="141" t="s">
        <v>571</v>
      </c>
      <c r="C33" s="219" t="s">
        <v>547</v>
      </c>
      <c r="D33" s="381"/>
      <c r="E33" s="381"/>
      <c r="F33" s="381">
        <v>-117.437</v>
      </c>
      <c r="G33" s="381">
        <v>-66.963999999999999</v>
      </c>
      <c r="H33" s="336">
        <v>-334.28800000000001</v>
      </c>
      <c r="I33" s="281"/>
      <c r="J33" s="74"/>
      <c r="K33" s="75"/>
      <c r="L33" s="54"/>
      <c r="M33" s="12"/>
      <c r="N33" s="54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14.1" hidden="1" customHeight="1">
      <c r="A34" s="275"/>
      <c r="B34" s="141"/>
      <c r="C34" s="219" t="s">
        <v>576</v>
      </c>
      <c r="D34" s="381"/>
      <c r="E34" s="381"/>
      <c r="F34" s="381"/>
      <c r="G34" s="381"/>
      <c r="H34" s="336"/>
      <c r="I34" s="281"/>
      <c r="J34" s="74"/>
      <c r="K34" s="75"/>
      <c r="L34" s="54"/>
      <c r="M34" s="12"/>
      <c r="N34" s="54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4.1" customHeight="1">
      <c r="A35" s="275"/>
      <c r="B35" s="99" t="s">
        <v>339</v>
      </c>
      <c r="C35" s="212" t="s">
        <v>75</v>
      </c>
      <c r="D35" s="193"/>
      <c r="E35" s="193"/>
      <c r="F35" s="193">
        <v>179.20500000000001</v>
      </c>
      <c r="G35" s="193">
        <v>-143.864</v>
      </c>
      <c r="H35" s="336">
        <v>-391.435</v>
      </c>
      <c r="I35" s="281"/>
      <c r="J35" s="74"/>
      <c r="K35" s="75"/>
      <c r="L35" s="54"/>
      <c r="M35" s="12"/>
      <c r="N35" s="54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14.1" customHeight="1">
      <c r="A36" s="275"/>
      <c r="B36" s="298" t="s">
        <v>387</v>
      </c>
      <c r="C36" s="298" t="s">
        <v>16</v>
      </c>
      <c r="D36" s="265"/>
      <c r="E36" s="340"/>
      <c r="F36" s="340">
        <v>29948.564000000002</v>
      </c>
      <c r="G36" s="340">
        <v>29491.272999999997</v>
      </c>
      <c r="H36" s="340">
        <v>29562.274000000001</v>
      </c>
      <c r="I36" s="281"/>
      <c r="J36" s="80"/>
      <c r="K36" s="78"/>
      <c r="L36" s="54"/>
      <c r="M36" s="12"/>
      <c r="N36" s="54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4.1" customHeight="1">
      <c r="A37" s="275"/>
      <c r="B37" s="275"/>
      <c r="C37" s="269"/>
      <c r="D37" s="266"/>
      <c r="E37" s="266"/>
      <c r="F37" s="266"/>
      <c r="G37" s="266"/>
      <c r="H37" s="266"/>
      <c r="I37" s="266"/>
      <c r="J37" s="33"/>
      <c r="K37" s="33"/>
      <c r="L37" s="54"/>
      <c r="M37" s="12"/>
      <c r="N37" s="54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2.75" customHeight="1">
      <c r="A38" s="275"/>
      <c r="B38" s="102" t="s">
        <v>468</v>
      </c>
      <c r="C38" s="365" t="s">
        <v>467</v>
      </c>
      <c r="D38" s="381"/>
      <c r="E38" s="381"/>
      <c r="F38" s="381">
        <v>3875.1640000000002</v>
      </c>
      <c r="G38" s="381">
        <v>3783.8690000000001</v>
      </c>
      <c r="H38" s="381">
        <v>3780.9870000000001</v>
      </c>
      <c r="I38" s="266"/>
      <c r="J38" s="33"/>
      <c r="K38" s="33"/>
      <c r="L38" s="54"/>
      <c r="M38" s="12"/>
      <c r="N38" s="54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25.5">
      <c r="A39" s="275"/>
      <c r="B39" s="142" t="s">
        <v>469</v>
      </c>
      <c r="C39" s="366" t="s">
        <v>548</v>
      </c>
      <c r="D39" s="381"/>
      <c r="E39" s="381"/>
      <c r="F39" s="381">
        <v>4613.7290000000003</v>
      </c>
      <c r="G39" s="381">
        <v>4869.2669999999998</v>
      </c>
      <c r="H39" s="336">
        <v>4517.04</v>
      </c>
      <c r="I39" s="266"/>
      <c r="J39" s="33"/>
      <c r="K39" s="33"/>
      <c r="L39" s="54"/>
      <c r="M39" s="12"/>
      <c r="N39" s="54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4.1" customHeight="1">
      <c r="A40" s="275"/>
      <c r="B40" s="275"/>
      <c r="C40" s="269"/>
      <c r="D40" s="266"/>
      <c r="E40" s="266"/>
      <c r="F40" s="266"/>
      <c r="G40" s="266"/>
      <c r="H40" s="266"/>
      <c r="I40" s="266"/>
      <c r="J40" s="33"/>
      <c r="K40" s="33"/>
      <c r="L40" s="54"/>
      <c r="M40" s="12"/>
      <c r="N40" s="54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20.25">
      <c r="A41" s="275"/>
      <c r="B41" s="186" t="s">
        <v>666</v>
      </c>
      <c r="C41" s="240" t="s">
        <v>667</v>
      </c>
      <c r="D41" s="333"/>
      <c r="E41" s="333"/>
      <c r="F41" s="333"/>
      <c r="G41" s="333"/>
      <c r="H41" s="333"/>
      <c r="I41" s="266"/>
      <c r="J41" s="40"/>
    </row>
    <row r="42" spans="1:25" ht="14.1" customHeight="1">
      <c r="A42" s="275"/>
      <c r="B42" s="275"/>
      <c r="C42" s="269"/>
      <c r="D42" s="266"/>
      <c r="E42" s="266"/>
      <c r="F42" s="266"/>
      <c r="G42" s="266"/>
      <c r="H42" s="266"/>
      <c r="I42" s="266"/>
      <c r="J42" s="41"/>
    </row>
    <row r="43" spans="1:25" ht="14.1" customHeight="1">
      <c r="A43" s="275"/>
      <c r="B43" s="276" t="s">
        <v>199</v>
      </c>
      <c r="C43" s="270" t="s">
        <v>122</v>
      </c>
      <c r="D43" s="367"/>
      <c r="E43" s="367"/>
      <c r="F43" s="125" t="s">
        <v>614</v>
      </c>
      <c r="G43" s="125" t="s">
        <v>612</v>
      </c>
      <c r="H43" s="125" t="s">
        <v>598</v>
      </c>
      <c r="I43" s="266"/>
      <c r="J43" s="41"/>
    </row>
    <row r="44" spans="1:25" ht="14.1" customHeight="1">
      <c r="A44" s="275"/>
      <c r="B44" s="275"/>
      <c r="C44" s="269"/>
      <c r="D44" s="266"/>
      <c r="E44" s="266"/>
      <c r="F44" s="266"/>
      <c r="G44" s="266"/>
      <c r="H44" s="266"/>
      <c r="I44" s="266"/>
      <c r="J44" s="33"/>
    </row>
    <row r="45" spans="1:25" ht="14.1" customHeight="1">
      <c r="A45" s="275"/>
      <c r="B45" s="141" t="s">
        <v>378</v>
      </c>
      <c r="C45" s="219" t="s">
        <v>144</v>
      </c>
      <c r="D45" s="381"/>
      <c r="E45" s="381"/>
      <c r="F45" s="381">
        <v>10377.490299999999</v>
      </c>
      <c r="G45" s="381">
        <v>9890.2368889999998</v>
      </c>
      <c r="H45" s="193">
        <v>7343.6909030000006</v>
      </c>
      <c r="I45" s="281"/>
      <c r="J45" s="75"/>
    </row>
    <row r="46" spans="1:25" ht="14.1" customHeight="1">
      <c r="A46" s="275"/>
      <c r="B46" s="141" t="s">
        <v>233</v>
      </c>
      <c r="C46" s="219" t="s">
        <v>117</v>
      </c>
      <c r="D46" s="193"/>
      <c r="E46" s="193"/>
      <c r="F46" s="193">
        <v>2867.28</v>
      </c>
      <c r="G46" s="193">
        <v>2437.451</v>
      </c>
      <c r="H46" s="336">
        <v>2797.9459999999999</v>
      </c>
      <c r="I46" s="281"/>
      <c r="J46" s="75"/>
    </row>
    <row r="47" spans="1:25" ht="14.1" customHeight="1">
      <c r="A47" s="275"/>
      <c r="B47" s="298" t="s">
        <v>322</v>
      </c>
      <c r="C47" s="298" t="s">
        <v>9</v>
      </c>
      <c r="D47" s="265"/>
      <c r="E47" s="340"/>
      <c r="F47" s="340">
        <v>13244.7703</v>
      </c>
      <c r="G47" s="340">
        <v>12327.687889000001</v>
      </c>
      <c r="H47" s="340">
        <v>10141.636903000001</v>
      </c>
      <c r="I47" s="281"/>
      <c r="J47" s="78"/>
    </row>
    <row r="48" spans="1:25" ht="14.1" customHeight="1">
      <c r="A48" s="275"/>
      <c r="B48" s="275"/>
      <c r="C48" s="269"/>
      <c r="D48" s="266"/>
      <c r="E48" s="266"/>
      <c r="F48" s="266"/>
      <c r="G48" s="266"/>
      <c r="H48" s="266"/>
      <c r="I48" s="266"/>
      <c r="J48" s="33"/>
    </row>
    <row r="49" spans="1:10" ht="20.25">
      <c r="A49" s="275"/>
      <c r="B49" s="186" t="s">
        <v>668</v>
      </c>
      <c r="C49" s="240" t="s">
        <v>669</v>
      </c>
      <c r="D49" s="333"/>
      <c r="E49" s="333"/>
      <c r="F49" s="333"/>
      <c r="G49" s="333"/>
      <c r="H49" s="333"/>
      <c r="I49" s="266"/>
      <c r="J49" s="40"/>
    </row>
    <row r="50" spans="1:10" ht="14.1" customHeight="1">
      <c r="A50" s="275"/>
      <c r="B50" s="275"/>
      <c r="C50" s="269"/>
      <c r="D50" s="266"/>
      <c r="E50" s="266"/>
      <c r="F50" s="266"/>
      <c r="G50" s="266"/>
      <c r="H50" s="266"/>
      <c r="I50" s="266"/>
      <c r="J50" s="41"/>
    </row>
    <row r="51" spans="1:10" ht="14.1" customHeight="1">
      <c r="A51" s="275"/>
      <c r="B51" s="276" t="s">
        <v>199</v>
      </c>
      <c r="C51" s="270" t="s">
        <v>122</v>
      </c>
      <c r="D51" s="367"/>
      <c r="E51" s="367"/>
      <c r="F51" s="125" t="str">
        <f>F43</f>
        <v>31.3.2013</v>
      </c>
      <c r="G51" s="125" t="str">
        <f t="shared" ref="G51:H51" si="0">G43</f>
        <v>31.3.2012</v>
      </c>
      <c r="H51" s="125" t="str">
        <f t="shared" si="0"/>
        <v>31.12.2012</v>
      </c>
      <c r="I51" s="125"/>
      <c r="J51" s="41"/>
    </row>
    <row r="52" spans="1:10" ht="14.1" customHeight="1">
      <c r="A52" s="275"/>
      <c r="B52" s="275"/>
      <c r="C52" s="269"/>
      <c r="D52" s="266"/>
      <c r="E52" s="266"/>
      <c r="F52" s="266"/>
      <c r="G52" s="266"/>
      <c r="H52" s="266"/>
      <c r="I52" s="266"/>
      <c r="J52" s="33"/>
    </row>
    <row r="53" spans="1:10" ht="14.1" customHeight="1">
      <c r="A53" s="275"/>
      <c r="B53" s="277" t="s">
        <v>375</v>
      </c>
      <c r="C53" s="271" t="s">
        <v>78</v>
      </c>
      <c r="D53" s="267"/>
      <c r="E53" s="267"/>
      <c r="F53" s="267"/>
      <c r="G53" s="267"/>
      <c r="H53" s="267"/>
      <c r="I53" s="266"/>
      <c r="J53" s="33"/>
    </row>
    <row r="54" spans="1:10" ht="14.1" customHeight="1">
      <c r="A54" s="275"/>
      <c r="B54" s="141" t="s">
        <v>376</v>
      </c>
      <c r="C54" s="219" t="s">
        <v>34</v>
      </c>
      <c r="D54" s="381"/>
      <c r="E54" s="381"/>
      <c r="F54" s="381">
        <v>8.4360000000000004E-2</v>
      </c>
      <c r="G54" s="381">
        <v>8.5625999999999994E-2</v>
      </c>
      <c r="H54" s="193">
        <v>8.4360000000000004E-2</v>
      </c>
      <c r="I54" s="281"/>
      <c r="J54" s="75"/>
    </row>
    <row r="55" spans="1:10" ht="14.1" customHeight="1">
      <c r="A55" s="275"/>
      <c r="B55" s="142" t="s">
        <v>377</v>
      </c>
      <c r="C55" s="214" t="s">
        <v>65</v>
      </c>
      <c r="D55" s="381"/>
      <c r="E55" s="381"/>
      <c r="F55" s="381">
        <v>1194.785615</v>
      </c>
      <c r="G55" s="381">
        <v>718.58488299999999</v>
      </c>
      <c r="H55" s="336">
        <v>1158.275926</v>
      </c>
      <c r="I55" s="281"/>
      <c r="J55" s="75"/>
    </row>
    <row r="56" spans="1:10" ht="14.1" customHeight="1">
      <c r="A56" s="275"/>
      <c r="B56" s="275"/>
      <c r="C56" s="269"/>
      <c r="D56" s="266"/>
      <c r="E56" s="266"/>
      <c r="F56" s="266"/>
      <c r="G56" s="266"/>
      <c r="H56" s="266"/>
      <c r="I56" s="266"/>
      <c r="J56" s="33"/>
    </row>
  </sheetData>
  <pageMargins left="0.7" right="0.7" top="0.78740157499999996" bottom="0.78740157499999996" header="0.3" footer="0.3"/>
  <pageSetup paperSize="9" scale="5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18" enableFormatConditionsCalculation="0"/>
  <dimension ref="A1:Z269"/>
  <sheetViews>
    <sheetView showGridLines="0" view="pageBreakPreview" zoomScale="90" zoomScaleNormal="100" zoomScaleSheetLayoutView="90" workbookViewId="0">
      <selection activeCell="G34" sqref="G34"/>
    </sheetView>
  </sheetViews>
  <sheetFormatPr baseColWidth="10" defaultRowHeight="12.75"/>
  <cols>
    <col min="1" max="1" width="2.28515625" customWidth="1"/>
    <col min="2" max="2" width="54" bestFit="1" customWidth="1"/>
    <col min="3" max="3" width="54.42578125" customWidth="1"/>
    <col min="4" max="9" width="11.5703125" customWidth="1"/>
    <col min="10" max="23" width="11.5703125" bestFit="1" customWidth="1"/>
    <col min="24" max="26" width="11.42578125" style="10"/>
  </cols>
  <sheetData>
    <row r="1" spans="1:24">
      <c r="A1" s="275"/>
      <c r="B1" s="184"/>
      <c r="C1" s="238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</row>
    <row r="2" spans="1:24" ht="15.75">
      <c r="A2" s="275"/>
      <c r="B2" s="186" t="s">
        <v>404</v>
      </c>
      <c r="C2" s="240" t="s">
        <v>127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1:24">
      <c r="A3" s="275"/>
      <c r="B3" s="275"/>
      <c r="C3" s="269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</row>
    <row r="4" spans="1:24">
      <c r="A4" s="275"/>
      <c r="B4" s="275"/>
      <c r="C4" s="269"/>
      <c r="D4" s="342" t="s">
        <v>440</v>
      </c>
      <c r="E4" s="342" t="s">
        <v>441</v>
      </c>
      <c r="F4" s="342" t="s">
        <v>438</v>
      </c>
      <c r="G4" s="342" t="s">
        <v>439</v>
      </c>
      <c r="H4" s="342" t="s">
        <v>440</v>
      </c>
      <c r="I4" s="342" t="s">
        <v>441</v>
      </c>
      <c r="J4" s="342" t="s">
        <v>438</v>
      </c>
      <c r="K4" s="342" t="s">
        <v>464</v>
      </c>
      <c r="L4" s="342" t="s">
        <v>440</v>
      </c>
      <c r="M4" s="342" t="s">
        <v>441</v>
      </c>
      <c r="N4" s="342" t="s">
        <v>438</v>
      </c>
      <c r="O4" s="342" t="s">
        <v>439</v>
      </c>
      <c r="P4" s="342" t="s">
        <v>440</v>
      </c>
      <c r="Q4" s="342" t="s">
        <v>441</v>
      </c>
      <c r="R4" s="342" t="s">
        <v>438</v>
      </c>
      <c r="S4" s="342" t="s">
        <v>439</v>
      </c>
      <c r="T4" s="342" t="s">
        <v>440</v>
      </c>
      <c r="U4" s="342" t="s">
        <v>441</v>
      </c>
      <c r="V4" s="342" t="s">
        <v>438</v>
      </c>
      <c r="W4" s="342" t="s">
        <v>439</v>
      </c>
      <c r="X4" s="342" t="s">
        <v>440</v>
      </c>
    </row>
    <row r="5" spans="1:24">
      <c r="A5" s="275"/>
      <c r="B5" s="276" t="s">
        <v>239</v>
      </c>
      <c r="C5" s="270" t="s">
        <v>122</v>
      </c>
      <c r="D5" s="124">
        <v>2013</v>
      </c>
      <c r="E5" s="124">
        <v>2012</v>
      </c>
      <c r="F5" s="124">
        <v>2012</v>
      </c>
      <c r="G5" s="124">
        <v>2012</v>
      </c>
      <c r="H5" s="124">
        <v>2012</v>
      </c>
      <c r="I5" s="124">
        <v>2011</v>
      </c>
      <c r="J5" s="124">
        <v>2011</v>
      </c>
      <c r="K5" s="124">
        <v>2011</v>
      </c>
      <c r="L5" s="124">
        <v>2011</v>
      </c>
      <c r="M5" s="124">
        <v>2010</v>
      </c>
      <c r="N5" s="124">
        <v>2010</v>
      </c>
      <c r="O5" s="124">
        <v>2010</v>
      </c>
      <c r="P5" s="124">
        <v>2010</v>
      </c>
      <c r="Q5" s="124">
        <v>2009</v>
      </c>
      <c r="R5" s="124">
        <v>2009</v>
      </c>
      <c r="S5" s="124">
        <v>2009</v>
      </c>
      <c r="T5" s="124">
        <v>2009</v>
      </c>
      <c r="U5" s="124">
        <v>2008</v>
      </c>
      <c r="V5" s="124">
        <v>2008</v>
      </c>
      <c r="W5" s="124">
        <v>2008</v>
      </c>
      <c r="X5" s="124">
        <v>2008</v>
      </c>
    </row>
    <row r="6" spans="1:24" ht="6.95" customHeight="1">
      <c r="A6" s="275"/>
      <c r="B6" s="275"/>
      <c r="C6" s="269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</row>
    <row r="7" spans="1:24" ht="14.1" customHeight="1">
      <c r="A7" s="275"/>
      <c r="B7" s="102" t="s">
        <v>272</v>
      </c>
      <c r="C7" s="210" t="s">
        <v>30</v>
      </c>
      <c r="D7" s="335">
        <v>4457.1533239999999</v>
      </c>
      <c r="E7" s="335">
        <v>4418.2197910000004</v>
      </c>
      <c r="F7" s="335">
        <v>4571.6715400000003</v>
      </c>
      <c r="G7" s="335">
        <v>4453.9236380000002</v>
      </c>
      <c r="H7" s="335">
        <v>4353.506187</v>
      </c>
      <c r="I7" s="335">
        <v>4371.6414409999998</v>
      </c>
      <c r="J7" s="335">
        <v>4537.8340989999997</v>
      </c>
      <c r="K7" s="335">
        <v>4414.0006130000002</v>
      </c>
      <c r="L7" s="335">
        <v>4224.6379999999999</v>
      </c>
      <c r="M7" s="335">
        <v>4426.7900000000009</v>
      </c>
      <c r="N7" s="335">
        <v>4535.8670000000002</v>
      </c>
      <c r="O7" s="335">
        <v>4289.4210000000003</v>
      </c>
      <c r="P7" s="335">
        <v>3811.2130000000002</v>
      </c>
      <c r="Q7" s="335">
        <v>3925.4610000000011</v>
      </c>
      <c r="R7" s="335">
        <v>4022.5549999999994</v>
      </c>
      <c r="S7" s="335">
        <v>3923.2289999999998</v>
      </c>
      <c r="T7" s="335">
        <v>3789.1770000000001</v>
      </c>
      <c r="U7" s="335">
        <v>3935.7489999999998</v>
      </c>
      <c r="V7" s="335">
        <v>4021.6529999999993</v>
      </c>
      <c r="W7" s="335">
        <v>3887.8670000000002</v>
      </c>
      <c r="X7" s="335">
        <v>3636.6019999999999</v>
      </c>
    </row>
    <row r="8" spans="1:24" ht="14.1" customHeight="1">
      <c r="A8" s="275"/>
      <c r="B8" s="99" t="s">
        <v>250</v>
      </c>
      <c r="C8" s="212" t="s">
        <v>83</v>
      </c>
      <c r="D8" s="336">
        <v>486.94963199999984</v>
      </c>
      <c r="E8" s="336">
        <v>479.46203499999956</v>
      </c>
      <c r="F8" s="336">
        <v>419.29493699999966</v>
      </c>
      <c r="G8" s="336">
        <v>382.96605799999998</v>
      </c>
      <c r="H8" s="336">
        <v>438.67815599999994</v>
      </c>
      <c r="I8" s="336">
        <v>399.31600400000025</v>
      </c>
      <c r="J8" s="336">
        <v>418.66607199999999</v>
      </c>
      <c r="K8" s="336">
        <v>523.45727799999986</v>
      </c>
      <c r="L8" s="336">
        <v>491.96399999999994</v>
      </c>
      <c r="M8" s="336">
        <v>455.78099999999995</v>
      </c>
      <c r="N8" s="336">
        <v>426.47000000000025</v>
      </c>
      <c r="O8" s="336">
        <v>462.51699999999983</v>
      </c>
      <c r="P8" s="336">
        <v>382.71199999999999</v>
      </c>
      <c r="Q8" s="336">
        <v>303.73499999999967</v>
      </c>
      <c r="R8" s="336">
        <v>222.15900000000056</v>
      </c>
      <c r="S8" s="336">
        <v>239.68600000000015</v>
      </c>
      <c r="T8" s="336">
        <v>244.70600000000013</v>
      </c>
      <c r="U8" s="336">
        <v>298.92300000000068</v>
      </c>
      <c r="V8" s="336">
        <v>247.22299999999996</v>
      </c>
      <c r="W8" s="336">
        <v>235.97900000000027</v>
      </c>
      <c r="X8" s="336">
        <v>207.4109999999996</v>
      </c>
    </row>
    <row r="9" spans="1:24" ht="14.1" customHeight="1">
      <c r="A9" s="275"/>
      <c r="B9" s="262" t="s">
        <v>274</v>
      </c>
      <c r="C9" s="262" t="s">
        <v>66</v>
      </c>
      <c r="D9" s="340">
        <v>4944.1029559999997</v>
      </c>
      <c r="E9" s="340">
        <v>4897.681826</v>
      </c>
      <c r="F9" s="340">
        <v>4990.9664769999999</v>
      </c>
      <c r="G9" s="340">
        <v>4836.8896960000002</v>
      </c>
      <c r="H9" s="340">
        <v>4792.1843429999999</v>
      </c>
      <c r="I9" s="340">
        <v>4770.957445</v>
      </c>
      <c r="J9" s="340">
        <v>4956.5001709999997</v>
      </c>
      <c r="K9" s="340">
        <v>4937.457891</v>
      </c>
      <c r="L9" s="340">
        <v>4716.6019999999999</v>
      </c>
      <c r="M9" s="340">
        <v>4882.5710000000008</v>
      </c>
      <c r="N9" s="340">
        <v>4962.3370000000004</v>
      </c>
      <c r="O9" s="340">
        <v>4751.9380000000001</v>
      </c>
      <c r="P9" s="340">
        <v>4193.9250000000002</v>
      </c>
      <c r="Q9" s="340">
        <v>4229.1960000000008</v>
      </c>
      <c r="R9" s="340">
        <v>4244.7139999999999</v>
      </c>
      <c r="S9" s="340">
        <v>4162.915</v>
      </c>
      <c r="T9" s="340">
        <v>4033.8830000000003</v>
      </c>
      <c r="U9" s="340">
        <v>4234.6720000000005</v>
      </c>
      <c r="V9" s="340">
        <v>4268.8759999999993</v>
      </c>
      <c r="W9" s="340">
        <v>4123.8460000000005</v>
      </c>
      <c r="X9" s="340">
        <v>3844.0129999999995</v>
      </c>
    </row>
    <row r="10" spans="1:24" ht="6.75" customHeight="1">
      <c r="A10" s="275"/>
      <c r="B10" s="99"/>
      <c r="C10" s="212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</row>
    <row r="11" spans="1:24" ht="14.1" customHeight="1">
      <c r="A11" s="275"/>
      <c r="B11" s="341" t="s">
        <v>281</v>
      </c>
      <c r="C11" s="341" t="s">
        <v>73</v>
      </c>
      <c r="D11" s="340">
        <v>184.23732000000001</v>
      </c>
      <c r="E11" s="340">
        <v>780.54026599999997</v>
      </c>
      <c r="F11" s="340">
        <v>851.615993</v>
      </c>
      <c r="G11" s="340">
        <v>503.14772299999998</v>
      </c>
      <c r="H11" s="340">
        <v>920.52360999999996</v>
      </c>
      <c r="I11" s="340">
        <v>691.68698099999995</v>
      </c>
      <c r="J11" s="340">
        <v>240.92790299999999</v>
      </c>
      <c r="K11" s="340">
        <v>652.39689899999996</v>
      </c>
      <c r="L11" s="340">
        <v>790.56700000000001</v>
      </c>
      <c r="M11" s="340">
        <v>803.01199999999994</v>
      </c>
      <c r="N11" s="340">
        <v>803.92499999999995</v>
      </c>
      <c r="O11" s="340">
        <v>294.88200000000006</v>
      </c>
      <c r="P11" s="340">
        <v>846.39299999999992</v>
      </c>
      <c r="Q11" s="340">
        <v>648.63700000000006</v>
      </c>
      <c r="R11" s="340">
        <v>1060.1220000000001</v>
      </c>
      <c r="S11" s="340">
        <v>798.23399999999992</v>
      </c>
      <c r="T11" s="340">
        <v>280.964</v>
      </c>
      <c r="U11" s="340">
        <v>-751.56899999999985</v>
      </c>
      <c r="V11" s="340">
        <v>925.32999999999993</v>
      </c>
      <c r="W11" s="340">
        <v>66.287000000000006</v>
      </c>
      <c r="X11" s="340">
        <v>-498.72700000000015</v>
      </c>
    </row>
    <row r="12" spans="1:24" ht="6" customHeight="1">
      <c r="A12" s="275"/>
      <c r="B12" s="142"/>
      <c r="C12" s="214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</row>
    <row r="13" spans="1:24" ht="14.1" customHeight="1">
      <c r="A13" s="275"/>
      <c r="B13" s="341" t="s">
        <v>282</v>
      </c>
      <c r="C13" s="341" t="s">
        <v>169</v>
      </c>
      <c r="D13" s="340">
        <v>5128.3402759999999</v>
      </c>
      <c r="E13" s="340">
        <v>5678.222092</v>
      </c>
      <c r="F13" s="340">
        <v>5842.5824700000003</v>
      </c>
      <c r="G13" s="340">
        <v>5340.0374190000002</v>
      </c>
      <c r="H13" s="340">
        <v>5712.7079530000001</v>
      </c>
      <c r="I13" s="340">
        <v>5462.6444259999998</v>
      </c>
      <c r="J13" s="340">
        <v>5197.4280739999995</v>
      </c>
      <c r="K13" s="340">
        <v>5589.8547900000003</v>
      </c>
      <c r="L13" s="340">
        <v>5507.1689999999999</v>
      </c>
      <c r="M13" s="340">
        <v>5685.5830000000005</v>
      </c>
      <c r="N13" s="340">
        <v>5766.2620000000006</v>
      </c>
      <c r="O13" s="340">
        <v>5046.82</v>
      </c>
      <c r="P13" s="340">
        <v>5040.3180000000002</v>
      </c>
      <c r="Q13" s="340">
        <v>4877.8330000000005</v>
      </c>
      <c r="R13" s="340">
        <v>5304.8360000000002</v>
      </c>
      <c r="S13" s="340">
        <v>4961.1489999999994</v>
      </c>
      <c r="T13" s="340">
        <v>4314.8470000000007</v>
      </c>
      <c r="U13" s="340">
        <v>3483.1030000000005</v>
      </c>
      <c r="V13" s="340">
        <v>5194.2059999999992</v>
      </c>
      <c r="W13" s="340">
        <v>4190.1330000000007</v>
      </c>
      <c r="X13" s="340">
        <v>3345.2859999999991</v>
      </c>
    </row>
    <row r="14" spans="1:24" ht="6.95" customHeight="1">
      <c r="A14" s="275"/>
      <c r="B14" s="278"/>
      <c r="C14" s="274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</row>
    <row r="15" spans="1:24" ht="14.1" customHeight="1">
      <c r="A15" s="275"/>
      <c r="B15" s="330" t="s">
        <v>284</v>
      </c>
      <c r="C15" s="211" t="s">
        <v>107</v>
      </c>
      <c r="D15" s="335">
        <v>-3414.3921380000002</v>
      </c>
      <c r="E15" s="335">
        <v>-3108.4771679999999</v>
      </c>
      <c r="F15" s="335">
        <v>-3116.619917</v>
      </c>
      <c r="G15" s="335">
        <v>-3050.4263249999999</v>
      </c>
      <c r="H15" s="335">
        <v>-3162.205825</v>
      </c>
      <c r="I15" s="336">
        <v>-3457.2379550000001</v>
      </c>
      <c r="J15" s="336">
        <v>-3278.5088019999998</v>
      </c>
      <c r="K15" s="336">
        <v>-3059.465827</v>
      </c>
      <c r="L15" s="336">
        <v>-3454.0720000000001</v>
      </c>
      <c r="M15" s="336">
        <v>-3383.2440000000006</v>
      </c>
      <c r="N15" s="336">
        <v>-3260.0159999999996</v>
      </c>
      <c r="O15" s="336">
        <v>-3269.2570000000001</v>
      </c>
      <c r="P15" s="336">
        <v>-3544.1179999999999</v>
      </c>
      <c r="Q15" s="336">
        <v>-3025.2559999999994</v>
      </c>
      <c r="R15" s="336">
        <v>-3111.3020000000006</v>
      </c>
      <c r="S15" s="336">
        <v>-2919.5390000000002</v>
      </c>
      <c r="T15" s="336">
        <v>-3014.913</v>
      </c>
      <c r="U15" s="336">
        <v>-3060.5789999999997</v>
      </c>
      <c r="V15" s="336">
        <v>-3054.9949999999999</v>
      </c>
      <c r="W15" s="336">
        <v>-2971.4230000000002</v>
      </c>
      <c r="X15" s="336">
        <v>-2896.7689999999998</v>
      </c>
    </row>
    <row r="16" spans="1:24" ht="14.1" customHeight="1">
      <c r="A16" s="275"/>
      <c r="B16" s="102" t="s">
        <v>405</v>
      </c>
      <c r="C16" s="210" t="s">
        <v>171</v>
      </c>
      <c r="D16" s="335">
        <v>-318.87199999999984</v>
      </c>
      <c r="E16" s="335">
        <v>-321.57600000000002</v>
      </c>
      <c r="F16" s="335">
        <v>-294.28600000000006</v>
      </c>
      <c r="G16" s="335">
        <v>-234.10500000000002</v>
      </c>
      <c r="H16" s="335">
        <v>-300.03999999999996</v>
      </c>
      <c r="I16" s="336">
        <v>-277.4989999999998</v>
      </c>
      <c r="J16" s="336">
        <v>-254.76200000000017</v>
      </c>
      <c r="K16" s="336">
        <v>-239.1239999999998</v>
      </c>
      <c r="L16" s="336">
        <v>-216.56099999999969</v>
      </c>
      <c r="M16" s="336">
        <v>-191.9350000000004</v>
      </c>
      <c r="N16" s="336">
        <v>-187.01200000000017</v>
      </c>
      <c r="O16" s="336">
        <v>-215.39400000000023</v>
      </c>
      <c r="P16" s="336">
        <v>-148.66300000000001</v>
      </c>
      <c r="Q16" s="336">
        <v>-123.7470000000003</v>
      </c>
      <c r="R16" s="336">
        <v>-81.412000000000262</v>
      </c>
      <c r="S16" s="336">
        <v>-86.117000000000189</v>
      </c>
      <c r="T16" s="336">
        <v>-99.067000000000007</v>
      </c>
      <c r="U16" s="336">
        <v>-119.44299999999976</v>
      </c>
      <c r="V16" s="336">
        <v>-105.83100000000013</v>
      </c>
      <c r="W16" s="336">
        <v>-94.463999999999942</v>
      </c>
      <c r="X16" s="336">
        <v>-73.592999999999847</v>
      </c>
    </row>
    <row r="17" spans="1:24">
      <c r="A17" s="275"/>
      <c r="B17" s="175" t="s">
        <v>406</v>
      </c>
      <c r="C17" s="175" t="s">
        <v>170</v>
      </c>
      <c r="D17" s="340">
        <v>-3733.264138</v>
      </c>
      <c r="E17" s="340">
        <v>-3430.0531679999999</v>
      </c>
      <c r="F17" s="340">
        <v>-3410.905917</v>
      </c>
      <c r="G17" s="340">
        <v>-3284.5313249999999</v>
      </c>
      <c r="H17" s="340">
        <v>-3462.245825</v>
      </c>
      <c r="I17" s="340">
        <v>-3734.7369549999999</v>
      </c>
      <c r="J17" s="340">
        <v>-3533.270802</v>
      </c>
      <c r="K17" s="340">
        <v>-3298.5898269999998</v>
      </c>
      <c r="L17" s="340">
        <v>-3670.6329999999998</v>
      </c>
      <c r="M17" s="340">
        <v>-3575.179000000001</v>
      </c>
      <c r="N17" s="340">
        <v>-3447.0279999999998</v>
      </c>
      <c r="O17" s="340">
        <v>-3484.6510000000003</v>
      </c>
      <c r="P17" s="340">
        <v>-3692.7809999999999</v>
      </c>
      <c r="Q17" s="340">
        <v>-3149.0029999999997</v>
      </c>
      <c r="R17" s="340">
        <v>-3192.7140000000009</v>
      </c>
      <c r="S17" s="340">
        <v>-3005.6560000000004</v>
      </c>
      <c r="T17" s="340">
        <v>-3113.98</v>
      </c>
      <c r="U17" s="340">
        <v>-3180.0219999999995</v>
      </c>
      <c r="V17" s="340">
        <v>-3160.826</v>
      </c>
      <c r="W17" s="340">
        <v>-3065.8870000000002</v>
      </c>
      <c r="X17" s="340">
        <v>-2970.3619999999996</v>
      </c>
    </row>
    <row r="18" spans="1:24" ht="6.75" customHeight="1">
      <c r="A18" s="275"/>
      <c r="B18" s="275"/>
      <c r="C18" s="269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</row>
    <row r="19" spans="1:24" ht="14.1" customHeight="1">
      <c r="A19" s="275"/>
      <c r="B19" s="102" t="s">
        <v>286</v>
      </c>
      <c r="C19" s="210" t="s">
        <v>105</v>
      </c>
      <c r="D19" s="335">
        <v>-699.883194</v>
      </c>
      <c r="E19" s="335">
        <v>-707.04045099999996</v>
      </c>
      <c r="F19" s="335">
        <v>-674.72044600000004</v>
      </c>
      <c r="G19" s="335">
        <v>-684.98741600000005</v>
      </c>
      <c r="H19" s="335">
        <v>-685.07844799999998</v>
      </c>
      <c r="I19" s="336">
        <v>-728.397063</v>
      </c>
      <c r="J19" s="336">
        <v>-689.079745</v>
      </c>
      <c r="K19" s="336">
        <v>-739.56279099999995</v>
      </c>
      <c r="L19" s="336">
        <v>-720.82600000000002</v>
      </c>
      <c r="M19" s="336">
        <v>-728.66600000000017</v>
      </c>
      <c r="N19" s="336">
        <v>-714.36399999999981</v>
      </c>
      <c r="O19" s="336">
        <v>-731.54300000000001</v>
      </c>
      <c r="P19" s="336">
        <v>-635.80399999999997</v>
      </c>
      <c r="Q19" s="336">
        <v>-757.77800000000002</v>
      </c>
      <c r="R19" s="336">
        <v>-652.28700000000003</v>
      </c>
      <c r="S19" s="336">
        <v>-684.60599999999999</v>
      </c>
      <c r="T19" s="336">
        <v>-676.85599999999999</v>
      </c>
      <c r="U19" s="336">
        <v>-709.95800000000008</v>
      </c>
      <c r="V19" s="336">
        <v>-621.11300000000006</v>
      </c>
      <c r="W19" s="336">
        <v>-646.50099999999998</v>
      </c>
      <c r="X19" s="336">
        <v>-660.70100000000002</v>
      </c>
    </row>
    <row r="20" spans="1:24" ht="14.1" customHeight="1">
      <c r="A20" s="275"/>
      <c r="B20" s="141" t="s">
        <v>289</v>
      </c>
      <c r="C20" s="219" t="s">
        <v>143</v>
      </c>
      <c r="D20" s="335">
        <v>-154.49721299999999</v>
      </c>
      <c r="E20" s="335">
        <v>-159.87456800000007</v>
      </c>
      <c r="F20" s="335">
        <v>-150.09986499999991</v>
      </c>
      <c r="G20" s="335">
        <v>-152.57984399999998</v>
      </c>
      <c r="H20" s="335">
        <v>-137.89250800000002</v>
      </c>
      <c r="I20" s="336">
        <v>-185.15355299999999</v>
      </c>
      <c r="J20" s="336">
        <v>-201.93213300000002</v>
      </c>
      <c r="K20" s="336">
        <v>-306.81235400000003</v>
      </c>
      <c r="L20" s="336">
        <v>-300.69199999999989</v>
      </c>
      <c r="M20" s="336">
        <v>-313.6880000000001</v>
      </c>
      <c r="N20" s="336">
        <v>-292.92700000000013</v>
      </c>
      <c r="O20" s="336">
        <v>-300.89199999999994</v>
      </c>
      <c r="P20" s="336">
        <v>-367.45299999999997</v>
      </c>
      <c r="Q20" s="336">
        <v>-387.18599999999992</v>
      </c>
      <c r="R20" s="336">
        <v>-215.53700000000003</v>
      </c>
      <c r="S20" s="336">
        <v>-228.81200000000013</v>
      </c>
      <c r="T20" s="336">
        <v>-227.70600000000002</v>
      </c>
      <c r="U20" s="336">
        <v>-246.47100000000012</v>
      </c>
      <c r="V20" s="336">
        <v>-212.98900000000003</v>
      </c>
      <c r="W20" s="336">
        <v>-219.17899999999997</v>
      </c>
      <c r="X20" s="336">
        <v>-211.47800000000018</v>
      </c>
    </row>
    <row r="21" spans="1:24" ht="14.1" customHeight="1">
      <c r="A21" s="275"/>
      <c r="B21" s="341" t="s">
        <v>291</v>
      </c>
      <c r="C21" s="341" t="s">
        <v>109</v>
      </c>
      <c r="D21" s="340">
        <v>-854.38040699999999</v>
      </c>
      <c r="E21" s="340">
        <v>-866.91501900000003</v>
      </c>
      <c r="F21" s="340">
        <v>-824.82031099999995</v>
      </c>
      <c r="G21" s="340">
        <v>-837.56726000000003</v>
      </c>
      <c r="H21" s="340">
        <v>-822.970956</v>
      </c>
      <c r="I21" s="340">
        <v>-913.55061599999999</v>
      </c>
      <c r="J21" s="340">
        <v>-891.01187800000002</v>
      </c>
      <c r="K21" s="340">
        <v>-1046.375145</v>
      </c>
      <c r="L21" s="340">
        <v>-1021.5179999999999</v>
      </c>
      <c r="M21" s="340">
        <v>-1042.3540000000003</v>
      </c>
      <c r="N21" s="340">
        <v>-1007.2909999999999</v>
      </c>
      <c r="O21" s="340">
        <v>-1032.4349999999999</v>
      </c>
      <c r="P21" s="340">
        <v>-1003.2569999999999</v>
      </c>
      <c r="Q21" s="340">
        <v>-1144.9639999999999</v>
      </c>
      <c r="R21" s="340">
        <v>-867.82400000000007</v>
      </c>
      <c r="S21" s="340">
        <v>-913.41800000000012</v>
      </c>
      <c r="T21" s="340">
        <v>-904.56200000000001</v>
      </c>
      <c r="U21" s="340">
        <v>-956.4290000000002</v>
      </c>
      <c r="V21" s="340">
        <v>-834.10200000000009</v>
      </c>
      <c r="W21" s="340">
        <v>-865.68</v>
      </c>
      <c r="X21" s="340">
        <v>-872.1790000000002</v>
      </c>
    </row>
    <row r="22" spans="1:24" ht="6.95" customHeight="1">
      <c r="A22" s="275"/>
      <c r="B22" s="278"/>
      <c r="C22" s="274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</row>
    <row r="23" spans="1:24" ht="14.1" customHeight="1">
      <c r="A23" s="275"/>
      <c r="B23" s="341" t="s">
        <v>292</v>
      </c>
      <c r="C23" s="341" t="s">
        <v>118</v>
      </c>
      <c r="D23" s="340">
        <v>-4587.6445450000001</v>
      </c>
      <c r="E23" s="340">
        <v>-4296.9681870000004</v>
      </c>
      <c r="F23" s="340">
        <v>-4235.7262279999995</v>
      </c>
      <c r="G23" s="340">
        <v>-4122.0985849999997</v>
      </c>
      <c r="H23" s="340">
        <v>-4285.2167810000001</v>
      </c>
      <c r="I23" s="340">
        <v>-4648.2875709999998</v>
      </c>
      <c r="J23" s="340">
        <v>-4424.2826800000003</v>
      </c>
      <c r="K23" s="340">
        <v>-4344.9649719999998</v>
      </c>
      <c r="L23" s="340">
        <v>-4692.1509999999998</v>
      </c>
      <c r="M23" s="340">
        <v>-4617.5330000000013</v>
      </c>
      <c r="N23" s="340">
        <v>-4454.3189999999995</v>
      </c>
      <c r="O23" s="340">
        <v>-4517.0860000000002</v>
      </c>
      <c r="P23" s="340">
        <v>-4696.0379999999996</v>
      </c>
      <c r="Q23" s="340">
        <v>-4293.9669999999996</v>
      </c>
      <c r="R23" s="340">
        <v>-4060.5380000000009</v>
      </c>
      <c r="S23" s="340">
        <v>-3919.0740000000005</v>
      </c>
      <c r="T23" s="340">
        <v>-4018.5419999999999</v>
      </c>
      <c r="U23" s="340">
        <v>-4136.451</v>
      </c>
      <c r="V23" s="340">
        <v>-3994.9279999999999</v>
      </c>
      <c r="W23" s="340">
        <v>-3931.567</v>
      </c>
      <c r="X23" s="340">
        <v>-3842.5409999999997</v>
      </c>
    </row>
    <row r="24" spans="1:24" ht="6.75" customHeight="1">
      <c r="A24" s="275"/>
      <c r="B24" s="141"/>
      <c r="C24" s="21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</row>
    <row r="25" spans="1:24" ht="14.1" customHeight="1">
      <c r="A25" s="275"/>
      <c r="B25" s="341" t="s">
        <v>236</v>
      </c>
      <c r="C25" s="341" t="s">
        <v>79</v>
      </c>
      <c r="D25" s="340">
        <v>540.69573200000002</v>
      </c>
      <c r="E25" s="340">
        <v>1381.2539049999996</v>
      </c>
      <c r="F25" s="340">
        <v>1606.8562420000007</v>
      </c>
      <c r="G25" s="340">
        <v>1217.9388340000005</v>
      </c>
      <c r="H25" s="340">
        <v>1427.491172</v>
      </c>
      <c r="I25" s="340">
        <v>814.356855</v>
      </c>
      <c r="J25" s="340">
        <v>773.14539399999921</v>
      </c>
      <c r="K25" s="340">
        <v>1244.8898180000006</v>
      </c>
      <c r="L25" s="340">
        <v>815.01800000000003</v>
      </c>
      <c r="M25" s="340">
        <v>1068.0499999999993</v>
      </c>
      <c r="N25" s="340">
        <v>1311.9430000000011</v>
      </c>
      <c r="O25" s="340">
        <v>529.73399999999947</v>
      </c>
      <c r="P25" s="340">
        <v>344.28000000000065</v>
      </c>
      <c r="Q25" s="340">
        <v>583.86600000000089</v>
      </c>
      <c r="R25" s="340">
        <v>1244.2979999999993</v>
      </c>
      <c r="S25" s="340">
        <v>1042.0749999999989</v>
      </c>
      <c r="T25" s="340">
        <v>296.30500000000075</v>
      </c>
      <c r="U25" s="340">
        <v>-653.3479999999995</v>
      </c>
      <c r="V25" s="340">
        <v>1199.2779999999993</v>
      </c>
      <c r="W25" s="340">
        <v>258.56600000000071</v>
      </c>
      <c r="X25" s="340">
        <v>-497.25500000000056</v>
      </c>
    </row>
    <row r="26" spans="1:24" ht="6.95" customHeight="1">
      <c r="A26" s="275"/>
      <c r="B26" s="275"/>
      <c r="C26" s="269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</row>
    <row r="27" spans="1:24" ht="14.1" customHeight="1">
      <c r="A27" s="275"/>
      <c r="B27" s="262" t="s">
        <v>247</v>
      </c>
      <c r="C27" s="262" t="s">
        <v>166</v>
      </c>
      <c r="D27" s="340">
        <v>342.87799200000001</v>
      </c>
      <c r="E27" s="340">
        <v>602.702179</v>
      </c>
      <c r="F27" s="340">
        <v>780.33117700000003</v>
      </c>
      <c r="G27" s="340">
        <v>718.50989700000002</v>
      </c>
      <c r="H27" s="340">
        <v>506.22191600000002</v>
      </c>
      <c r="I27" s="340">
        <v>186.00642400000001</v>
      </c>
      <c r="J27" s="340">
        <v>570.24556199999995</v>
      </c>
      <c r="K27" s="340">
        <v>614.971993</v>
      </c>
      <c r="L27" s="340">
        <v>49.739999999999895</v>
      </c>
      <c r="M27" s="340">
        <v>314.88000000000193</v>
      </c>
      <c r="N27" s="340">
        <v>561.48800000000051</v>
      </c>
      <c r="O27" s="340">
        <v>288.62100000000032</v>
      </c>
      <c r="P27" s="340">
        <v>-368.70899999999983</v>
      </c>
      <c r="Q27" s="340">
        <v>142.42800000000099</v>
      </c>
      <c r="R27" s="340">
        <v>258.96399999999994</v>
      </c>
      <c r="S27" s="340">
        <v>319.08499999999998</v>
      </c>
      <c r="T27" s="340">
        <v>97.407999999999674</v>
      </c>
      <c r="U27" s="340">
        <v>165.19754747599927</v>
      </c>
      <c r="V27" s="340">
        <v>345.66692549500272</v>
      </c>
      <c r="W27" s="340">
        <v>269.83917170499922</v>
      </c>
      <c r="X27" s="340">
        <v>79.136902800000371</v>
      </c>
    </row>
    <row r="28" spans="1:24" ht="14.1" customHeight="1">
      <c r="A28" s="275"/>
      <c r="B28" s="275"/>
      <c r="C28" s="269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</row>
    <row r="29" spans="1:24" ht="14.1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4" s="10" customFormat="1" ht="14.1" customHeight="1"/>
    <row r="31" spans="1:24" s="10" customFormat="1" ht="14.1" customHeight="1"/>
    <row r="32" spans="1:24" s="10" customFormat="1" ht="14.1" customHeight="1"/>
    <row r="33" s="10" customFormat="1" ht="14.1" customHeight="1"/>
    <row r="34" s="10" customFormat="1" ht="14.1" customHeight="1"/>
    <row r="35" s="10" customFormat="1" ht="14.1" customHeight="1"/>
    <row r="36" s="10" customFormat="1" ht="14.1" customHeight="1"/>
    <row r="37" s="10" customFormat="1" ht="14.1" customHeight="1"/>
    <row r="38" s="10" customFormat="1" ht="14.1" customHeight="1"/>
    <row r="39" s="10" customFormat="1" ht="14.1" customHeight="1"/>
    <row r="40" s="10" customFormat="1" ht="14.1" customHeight="1"/>
    <row r="41" s="10" customFormat="1" ht="14.1" customHeight="1"/>
    <row r="42" s="10" customFormat="1" ht="14.1" customHeight="1"/>
    <row r="43" s="10" customFormat="1" ht="14.1" customHeight="1"/>
    <row r="44" s="10" customFormat="1" ht="14.1" customHeight="1"/>
    <row r="45" s="10" customFormat="1" ht="14.1" customHeight="1"/>
    <row r="46" s="10" customFormat="1" ht="14.1" customHeight="1"/>
    <row r="47" s="10" customFormat="1" ht="14.1" customHeight="1"/>
    <row r="48" s="10" customFormat="1" ht="14.1" customHeight="1"/>
    <row r="49" s="10" customFormat="1" ht="14.1" customHeight="1"/>
    <row r="50" s="10" customFormat="1" ht="14.1" customHeight="1"/>
    <row r="51" s="10" customFormat="1" ht="14.1" customHeight="1"/>
    <row r="52" s="10" customFormat="1" ht="14.1" customHeight="1"/>
    <row r="53" s="10" customFormat="1" ht="14.1" customHeight="1"/>
    <row r="54" s="10" customFormat="1" ht="14.1" customHeight="1"/>
    <row r="55" s="10" customFormat="1" ht="14.1" customHeight="1"/>
    <row r="56" s="10" customFormat="1" ht="14.1" customHeight="1"/>
    <row r="57" s="10" customFormat="1" ht="14.1" customHeight="1"/>
    <row r="58" s="10" customFormat="1" ht="14.1" customHeight="1"/>
    <row r="59" s="10" customFormat="1" ht="14.1" customHeight="1"/>
    <row r="60" s="10" customFormat="1" ht="14.1" customHeight="1"/>
    <row r="61" s="10" customFormat="1" ht="14.1" customHeight="1"/>
    <row r="62" s="10" customFormat="1" ht="14.1" customHeight="1"/>
    <row r="63" s="10" customFormat="1" ht="14.1" customHeight="1"/>
    <row r="64" s="10" customFormat="1" ht="14.1" customHeight="1"/>
    <row r="65" s="10" customFormat="1" ht="14.1" customHeight="1"/>
    <row r="66" s="10" customFormat="1" ht="14.1" customHeight="1"/>
    <row r="67" s="10" customFormat="1" ht="14.1" customHeight="1"/>
    <row r="68" s="10" customFormat="1" ht="14.1" customHeight="1"/>
    <row r="69" s="10" customFormat="1" ht="14.1" customHeight="1"/>
    <row r="70" s="10" customFormat="1" ht="14.1" customHeight="1"/>
    <row r="71" s="10" customFormat="1" ht="14.1" customHeight="1"/>
    <row r="72" s="10" customFormat="1" ht="14.1" customHeight="1"/>
    <row r="73" s="10" customFormat="1" ht="14.1" customHeight="1"/>
    <row r="74" s="10" customFormat="1" ht="14.1" customHeight="1"/>
    <row r="75" s="10" customFormat="1" ht="14.1" customHeight="1"/>
    <row r="76" s="10" customFormat="1" ht="14.1" customHeight="1"/>
    <row r="77" s="10" customFormat="1" ht="14.1" customHeight="1"/>
    <row r="78" s="10" customFormat="1" ht="14.1" customHeight="1"/>
    <row r="79" s="10" customFormat="1" ht="14.1" customHeight="1"/>
    <row r="80" s="10" customFormat="1" ht="14.1" customHeight="1"/>
    <row r="81" s="10" customFormat="1" ht="14.1" customHeight="1"/>
    <row r="82" s="10" customFormat="1" ht="14.1" customHeight="1"/>
    <row r="83" s="10" customFormat="1" ht="14.1" customHeight="1"/>
    <row r="84" s="10" customFormat="1" ht="14.1" customHeight="1"/>
    <row r="85" s="10" customFormat="1" ht="14.1" customHeight="1"/>
    <row r="86" s="10" customFormat="1" ht="14.1" customHeight="1"/>
    <row r="87" s="10" customFormat="1" ht="14.1" customHeight="1"/>
    <row r="88" s="10" customFormat="1" ht="14.1" customHeight="1"/>
    <row r="89" s="10" customFormat="1" ht="14.1" customHeight="1"/>
    <row r="90" s="10" customFormat="1" ht="14.1" customHeight="1"/>
    <row r="91" s="10" customFormat="1" ht="14.1" customHeight="1"/>
    <row r="92" s="10" customFormat="1" ht="14.1" customHeight="1"/>
    <row r="93" s="10" customFormat="1" ht="14.1" customHeight="1"/>
    <row r="94" s="10" customFormat="1" ht="14.1" customHeight="1"/>
    <row r="95" s="10" customFormat="1" ht="14.1" customHeight="1"/>
    <row r="96" s="10" customFormat="1" ht="14.1" customHeight="1"/>
    <row r="97" s="10" customFormat="1" ht="14.1" customHeight="1"/>
    <row r="98" s="10" customFormat="1" ht="14.1" customHeight="1"/>
    <row r="99" s="10" customFormat="1" ht="14.1" customHeight="1"/>
    <row r="100" s="10" customFormat="1" ht="14.1" customHeight="1"/>
    <row r="101" s="10" customFormat="1" ht="14.1" customHeight="1"/>
    <row r="102" s="10" customFormat="1" ht="14.1" customHeight="1"/>
    <row r="103" s="10" customFormat="1" ht="14.1" customHeight="1"/>
    <row r="104" s="10" customFormat="1" ht="14.1" customHeight="1"/>
    <row r="105" s="10" customFormat="1" ht="14.1" customHeight="1"/>
    <row r="106" s="10" customFormat="1" ht="14.1" customHeight="1"/>
    <row r="107" s="10" customFormat="1" ht="14.1" customHeight="1"/>
    <row r="108" s="10" customFormat="1" ht="14.1" customHeight="1"/>
    <row r="109" s="10" customFormat="1" ht="14.1" customHeight="1"/>
    <row r="110" s="10" customFormat="1" ht="14.1" customHeight="1"/>
    <row r="111" s="10" customFormat="1" ht="14.1" customHeight="1"/>
    <row r="112" s="10" customFormat="1" ht="14.1" customHeight="1"/>
    <row r="113" s="10" customFormat="1" ht="14.1" customHeight="1"/>
    <row r="114" s="10" customFormat="1" ht="14.1" customHeight="1"/>
    <row r="115" s="10" customFormat="1" ht="14.1" customHeight="1"/>
    <row r="116" s="10" customFormat="1" ht="14.1" customHeight="1"/>
    <row r="117" s="10" customFormat="1" ht="14.1" customHeight="1"/>
    <row r="118" s="10" customFormat="1" ht="14.1" customHeight="1"/>
    <row r="119" s="10" customFormat="1" ht="14.1" customHeight="1"/>
    <row r="120" s="10" customFormat="1" ht="14.1" customHeight="1"/>
    <row r="121" s="10" customFormat="1" ht="14.1" customHeight="1"/>
    <row r="122" s="10" customFormat="1" ht="14.1" customHeight="1"/>
    <row r="123" s="10" customFormat="1" ht="14.1" customHeight="1"/>
    <row r="124" s="10" customFormat="1" ht="14.1" customHeight="1"/>
    <row r="125" s="10" customFormat="1" ht="14.1" customHeight="1"/>
    <row r="126" s="10" customFormat="1" ht="14.1" customHeight="1"/>
    <row r="127" s="10" customFormat="1" ht="14.1" customHeight="1"/>
    <row r="128" s="10" customFormat="1" ht="14.1" customHeight="1"/>
    <row r="129" s="10" customFormat="1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</sheetData>
  <customSheetViews>
    <customSheetView guid="{A341D8C9-5CC0-4C53-B3E4-E55891765B05}" scale="80" showPageBreaks="1" printArea="1" view="pageBreakPreview">
      <selection activeCell="C46" sqref="C46"/>
      <pageMargins left="0.78740157499999996" right="0.78740157499999996" top="0.984251969" bottom="0.984251969" header="0.5" footer="0.5"/>
      <pageSetup paperSize="9" scale="51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51" orientation="landscape" verticalDpi="0" r:id="rId2"/>
  <headerFooter alignWithMargins="0"/>
  <colBreaks count="1" manualBreakCount="1">
    <brk id="13" max="2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16" enableFormatConditionsCalculation="0"/>
  <dimension ref="A1:M335"/>
  <sheetViews>
    <sheetView showGridLines="0" view="pageBreakPreview" zoomScale="80" zoomScaleNormal="80" zoomScaleSheetLayoutView="80" workbookViewId="0">
      <pane xSplit="4" ySplit="5" topLeftCell="E52" activePane="bottomRight" state="frozen"/>
      <selection activeCell="M32" sqref="M32"/>
      <selection pane="topRight" activeCell="M32" sqref="M32"/>
      <selection pane="bottomLeft" activeCell="M32" sqref="M32"/>
      <selection pane="bottomRight" activeCell="D21" sqref="D21"/>
    </sheetView>
  </sheetViews>
  <sheetFormatPr baseColWidth="10" defaultRowHeight="12.75"/>
  <cols>
    <col min="1" max="1" width="2.28515625" customWidth="1"/>
    <col min="2" max="2" width="56.28515625" customWidth="1"/>
    <col min="3" max="3" width="12.7109375" customWidth="1"/>
    <col min="4" max="4" width="56.42578125" customWidth="1"/>
    <col min="5" max="5" width="15" customWidth="1"/>
    <col min="6" max="7" width="13.28515625" customWidth="1"/>
    <col min="8" max="8" width="14.7109375" hidden="1" customWidth="1"/>
    <col min="9" max="13" width="11.42578125" style="10"/>
  </cols>
  <sheetData>
    <row r="1" spans="1:8">
      <c r="A1" s="275"/>
      <c r="B1" s="275"/>
      <c r="C1" s="275"/>
      <c r="D1" s="269"/>
      <c r="E1" s="269"/>
      <c r="F1" s="119"/>
      <c r="G1" s="119"/>
      <c r="H1" s="119"/>
    </row>
    <row r="2" spans="1:8" ht="20.25">
      <c r="A2" s="275"/>
      <c r="B2" s="186" t="s">
        <v>412</v>
      </c>
      <c r="C2" s="275"/>
      <c r="D2" s="240" t="s">
        <v>155</v>
      </c>
      <c r="E2" s="257"/>
      <c r="F2" s="121"/>
      <c r="G2" s="121"/>
      <c r="H2" s="121"/>
    </row>
    <row r="3" spans="1:8">
      <c r="A3" s="275"/>
      <c r="B3" s="275"/>
      <c r="C3" s="275"/>
      <c r="D3" s="269"/>
      <c r="E3" s="269"/>
      <c r="F3" s="119"/>
      <c r="G3" s="119"/>
      <c r="H3" s="119"/>
    </row>
    <row r="4" spans="1:8">
      <c r="A4" s="275"/>
      <c r="B4" s="275"/>
      <c r="C4" s="275"/>
      <c r="D4" s="269"/>
      <c r="E4" s="269"/>
      <c r="F4" s="121"/>
      <c r="G4" s="121"/>
      <c r="H4" s="121"/>
    </row>
    <row r="5" spans="1:8">
      <c r="A5" s="275"/>
      <c r="B5" s="275"/>
      <c r="C5" s="275"/>
      <c r="D5" s="270"/>
      <c r="E5" s="343"/>
      <c r="F5" s="125" t="s">
        <v>597</v>
      </c>
      <c r="G5" s="125" t="s">
        <v>513</v>
      </c>
      <c r="H5" s="125" t="s">
        <v>513</v>
      </c>
    </row>
    <row r="6" spans="1:8" ht="14.1" customHeight="1">
      <c r="A6" s="275"/>
      <c r="B6" s="275"/>
      <c r="C6" s="275"/>
      <c r="D6" s="269"/>
      <c r="E6" s="269"/>
      <c r="F6" s="266"/>
      <c r="G6" s="266"/>
      <c r="H6" s="266"/>
    </row>
    <row r="7" spans="1:8" ht="14.1" customHeight="1">
      <c r="A7" s="275"/>
      <c r="B7" s="135" t="s">
        <v>416</v>
      </c>
      <c r="C7" s="275"/>
      <c r="D7" s="204" t="s">
        <v>121</v>
      </c>
      <c r="E7" s="204"/>
      <c r="F7" s="266"/>
      <c r="G7" s="266"/>
      <c r="H7" s="266"/>
    </row>
    <row r="8" spans="1:8" ht="14.1" customHeight="1">
      <c r="A8" s="275"/>
      <c r="B8" s="102" t="s">
        <v>216</v>
      </c>
      <c r="C8" s="141" t="s">
        <v>156</v>
      </c>
      <c r="D8" s="210" t="s">
        <v>407</v>
      </c>
      <c r="E8" s="219" t="s">
        <v>156</v>
      </c>
      <c r="F8" s="159">
        <v>0.3</v>
      </c>
      <c r="G8" s="159">
        <v>1.64</v>
      </c>
      <c r="H8" s="159">
        <v>5.4</v>
      </c>
    </row>
    <row r="9" spans="1:8" ht="14.1" customHeight="1">
      <c r="A9" s="275"/>
      <c r="B9" s="99" t="s">
        <v>316</v>
      </c>
      <c r="C9" s="141" t="s">
        <v>433</v>
      </c>
      <c r="D9" s="212" t="s">
        <v>153</v>
      </c>
      <c r="E9" s="219" t="s">
        <v>122</v>
      </c>
      <c r="F9" s="160">
        <v>26037.355467000001</v>
      </c>
      <c r="G9" s="160">
        <v>24292.274347999999</v>
      </c>
      <c r="H9" s="160">
        <v>25617.705695000001</v>
      </c>
    </row>
    <row r="10" spans="1:8">
      <c r="A10" s="275"/>
      <c r="B10" s="99" t="s">
        <v>465</v>
      </c>
      <c r="C10" s="141" t="s">
        <v>156</v>
      </c>
      <c r="D10" s="212" t="s">
        <v>466</v>
      </c>
      <c r="E10" s="219" t="s">
        <v>156</v>
      </c>
      <c r="F10" s="160">
        <v>8.35</v>
      </c>
      <c r="G10" s="160">
        <v>24.07</v>
      </c>
      <c r="H10" s="160">
        <v>23.8</v>
      </c>
    </row>
    <row r="11" spans="1:8">
      <c r="A11" s="275"/>
      <c r="B11" s="99" t="s">
        <v>473</v>
      </c>
      <c r="C11" s="102" t="s">
        <v>119</v>
      </c>
      <c r="D11" s="212" t="s">
        <v>472</v>
      </c>
      <c r="E11" s="210" t="s">
        <v>556</v>
      </c>
      <c r="F11" s="160">
        <v>52.082783869665363</v>
      </c>
      <c r="G11" s="160">
        <v>48.590452921934542</v>
      </c>
      <c r="H11" s="160">
        <v>51.242154755081458</v>
      </c>
    </row>
    <row r="12" spans="1:8" ht="14.1" customHeight="1">
      <c r="A12" s="275"/>
      <c r="B12" s="99" t="s">
        <v>413</v>
      </c>
      <c r="C12" s="141" t="s">
        <v>156</v>
      </c>
      <c r="D12" s="212" t="s">
        <v>261</v>
      </c>
      <c r="E12" s="219" t="s">
        <v>156</v>
      </c>
      <c r="F12" s="160">
        <v>16.25</v>
      </c>
      <c r="G12" s="160">
        <v>15.88</v>
      </c>
      <c r="H12" s="160">
        <v>16.809999999999999</v>
      </c>
    </row>
    <row r="13" spans="1:8" ht="14.1" customHeight="1">
      <c r="A13" s="275"/>
      <c r="B13" s="99" t="s">
        <v>414</v>
      </c>
      <c r="C13" s="141" t="s">
        <v>156</v>
      </c>
      <c r="D13" s="212" t="s">
        <v>408</v>
      </c>
      <c r="E13" s="219" t="s">
        <v>156</v>
      </c>
      <c r="F13" s="160">
        <v>545.20000000000005</v>
      </c>
      <c r="G13" s="160">
        <v>533.6</v>
      </c>
      <c r="H13" s="160">
        <v>545.1</v>
      </c>
    </row>
    <row r="14" spans="1:8" ht="14.1" customHeight="1">
      <c r="A14" s="275"/>
      <c r="B14" s="146"/>
      <c r="C14" s="100"/>
      <c r="D14" s="208"/>
      <c r="E14" s="227"/>
      <c r="F14" s="161"/>
      <c r="G14" s="161"/>
      <c r="H14" s="161"/>
    </row>
    <row r="15" spans="1:8" ht="14.1" customHeight="1">
      <c r="A15" s="275"/>
      <c r="B15" s="188" t="s">
        <v>415</v>
      </c>
      <c r="C15" s="188"/>
      <c r="D15" s="241" t="s">
        <v>193</v>
      </c>
      <c r="E15" s="241"/>
      <c r="F15" s="150"/>
      <c r="G15" s="150"/>
      <c r="H15" s="150"/>
    </row>
    <row r="16" spans="1:8" ht="14.1" customHeight="1">
      <c r="A16" s="275"/>
      <c r="B16" s="102" t="s">
        <v>572</v>
      </c>
      <c r="C16" s="102" t="s">
        <v>434</v>
      </c>
      <c r="D16" s="210" t="s">
        <v>549</v>
      </c>
      <c r="E16" s="210" t="s">
        <v>158</v>
      </c>
      <c r="F16" s="345">
        <v>500000000</v>
      </c>
      <c r="G16" s="345">
        <v>500000000</v>
      </c>
      <c r="H16" s="345">
        <v>500000000</v>
      </c>
    </row>
    <row r="17" spans="1:13" ht="14.1" customHeight="1">
      <c r="A17" s="275"/>
      <c r="B17" s="102" t="s">
        <v>573</v>
      </c>
      <c r="C17" s="102" t="s">
        <v>119</v>
      </c>
      <c r="D17" s="210" t="s">
        <v>550</v>
      </c>
      <c r="E17" s="210" t="s">
        <v>556</v>
      </c>
      <c r="F17" s="346">
        <v>0.63</v>
      </c>
      <c r="G17" s="346">
        <v>2.1800000000000002</v>
      </c>
      <c r="H17" s="346">
        <v>8.56</v>
      </c>
      <c r="I17"/>
      <c r="J17"/>
      <c r="K17"/>
      <c r="L17"/>
      <c r="M17"/>
    </row>
    <row r="18" spans="1:13" ht="14.1" customHeight="1">
      <c r="A18" s="275"/>
      <c r="B18" s="100"/>
      <c r="C18" s="100"/>
      <c r="D18" s="227"/>
      <c r="E18" s="227"/>
      <c r="F18" s="161"/>
      <c r="G18" s="161"/>
      <c r="H18" s="161"/>
      <c r="I18"/>
      <c r="J18"/>
      <c r="K18"/>
      <c r="L18"/>
      <c r="M18"/>
    </row>
    <row r="19" spans="1:13" ht="14.1" customHeight="1">
      <c r="A19" s="275"/>
      <c r="B19" s="278" t="s">
        <v>244</v>
      </c>
      <c r="C19" s="278"/>
      <c r="D19" s="274" t="s">
        <v>126</v>
      </c>
      <c r="E19" s="274"/>
      <c r="F19" s="90"/>
      <c r="G19" s="90"/>
      <c r="H19" s="90"/>
      <c r="I19"/>
      <c r="J19"/>
      <c r="K19"/>
      <c r="L19"/>
      <c r="M19"/>
    </row>
    <row r="20" spans="1:13" ht="14.1" customHeight="1">
      <c r="A20" s="275"/>
      <c r="B20" s="102" t="s">
        <v>787</v>
      </c>
      <c r="C20" s="141" t="s">
        <v>156</v>
      </c>
      <c r="D20" s="210" t="s">
        <v>788</v>
      </c>
      <c r="E20" s="219" t="s">
        <v>156</v>
      </c>
      <c r="F20" s="159">
        <v>25.3</v>
      </c>
      <c r="G20" s="159">
        <v>26.3</v>
      </c>
      <c r="H20" s="159">
        <v>25.3</v>
      </c>
      <c r="I20"/>
      <c r="J20"/>
      <c r="K20"/>
      <c r="L20"/>
      <c r="M20"/>
    </row>
    <row r="21" spans="1:13" ht="14.1" customHeight="1">
      <c r="A21" s="275"/>
      <c r="B21" s="278" t="s">
        <v>240</v>
      </c>
      <c r="C21" s="100"/>
      <c r="D21" s="274" t="s">
        <v>17</v>
      </c>
      <c r="E21" s="227"/>
      <c r="F21" s="268"/>
      <c r="G21" s="268"/>
      <c r="H21" s="268"/>
      <c r="I21"/>
      <c r="J21"/>
      <c r="K21"/>
      <c r="L21"/>
      <c r="M21"/>
    </row>
    <row r="22" spans="1:13" ht="14.1" customHeight="1">
      <c r="A22" s="275"/>
      <c r="B22" s="141" t="s">
        <v>417</v>
      </c>
      <c r="C22" s="141" t="s">
        <v>433</v>
      </c>
      <c r="D22" s="219" t="s">
        <v>35</v>
      </c>
      <c r="E22" s="219" t="s">
        <v>122</v>
      </c>
      <c r="F22" s="159">
        <v>2444.7754190000001</v>
      </c>
      <c r="G22" s="159">
        <v>2317.7384360000001</v>
      </c>
      <c r="H22" s="159">
        <v>7668.9990349999998</v>
      </c>
      <c r="I22"/>
      <c r="J22"/>
      <c r="K22"/>
      <c r="L22"/>
      <c r="M22"/>
    </row>
    <row r="23" spans="1:13" ht="13.5" customHeight="1">
      <c r="A23" s="275"/>
      <c r="B23" s="141" t="s">
        <v>421</v>
      </c>
      <c r="C23" s="141" t="s">
        <v>433</v>
      </c>
      <c r="D23" s="219" t="s">
        <v>36</v>
      </c>
      <c r="E23" s="219" t="s">
        <v>122</v>
      </c>
      <c r="F23" s="159">
        <v>3200.5186180000001</v>
      </c>
      <c r="G23" s="159">
        <v>3127.6860240000001</v>
      </c>
      <c r="H23" s="159">
        <v>7095.9575370000002</v>
      </c>
      <c r="I23"/>
      <c r="J23"/>
      <c r="K23"/>
      <c r="L23"/>
      <c r="M23"/>
    </row>
    <row r="24" spans="1:13" ht="14.1" customHeight="1">
      <c r="A24" s="275"/>
      <c r="B24" s="102" t="s">
        <v>418</v>
      </c>
      <c r="C24" s="141" t="s">
        <v>433</v>
      </c>
      <c r="D24" s="210" t="s">
        <v>165</v>
      </c>
      <c r="E24" s="219" t="s">
        <v>122</v>
      </c>
      <c r="F24" s="129">
        <v>1613.636178</v>
      </c>
      <c r="G24" s="129">
        <v>1503.2050730000001</v>
      </c>
      <c r="H24" s="129">
        <v>3144.7989630000002</v>
      </c>
      <c r="I24"/>
      <c r="J24"/>
      <c r="K24"/>
      <c r="L24"/>
      <c r="M24"/>
    </row>
    <row r="25" spans="1:13" ht="14.1" customHeight="1">
      <c r="A25" s="275"/>
      <c r="B25" s="102" t="s">
        <v>419</v>
      </c>
      <c r="C25" s="141" t="s">
        <v>433</v>
      </c>
      <c r="D25" s="210" t="s">
        <v>37</v>
      </c>
      <c r="E25" s="219" t="s">
        <v>122</v>
      </c>
      <c r="F25" s="159">
        <v>129.219222</v>
      </c>
      <c r="G25" s="159">
        <v>121.500804</v>
      </c>
      <c r="H25" s="159">
        <v>472.98558800000001</v>
      </c>
      <c r="I25"/>
      <c r="J25"/>
      <c r="K25"/>
      <c r="L25"/>
      <c r="M25"/>
    </row>
    <row r="26" spans="1:13" ht="14.1" customHeight="1">
      <c r="A26" s="275"/>
      <c r="B26" s="102" t="s">
        <v>574</v>
      </c>
      <c r="C26" s="141" t="s">
        <v>433</v>
      </c>
      <c r="D26" s="210" t="s">
        <v>575</v>
      </c>
      <c r="E26" s="219" t="s">
        <v>122</v>
      </c>
      <c r="F26" s="159">
        <v>168.73771599999998</v>
      </c>
      <c r="G26" s="159">
        <v>176.53557499999999</v>
      </c>
      <c r="H26" s="159">
        <v>176.53699</v>
      </c>
      <c r="I26"/>
      <c r="J26"/>
      <c r="K26"/>
      <c r="L26"/>
      <c r="M26"/>
    </row>
    <row r="27" spans="1:13" ht="14.1" customHeight="1">
      <c r="A27" s="275"/>
      <c r="B27" s="102" t="s">
        <v>338</v>
      </c>
      <c r="C27" s="141" t="s">
        <v>433</v>
      </c>
      <c r="D27" s="210" t="s">
        <v>2</v>
      </c>
      <c r="E27" s="219" t="s">
        <v>122</v>
      </c>
      <c r="F27" s="159">
        <v>7556.8871529999997</v>
      </c>
      <c r="G27" s="159">
        <v>7246.6659129999998</v>
      </c>
      <c r="H27" s="159">
        <v>18559.278114000001</v>
      </c>
      <c r="I27"/>
      <c r="J27"/>
      <c r="K27"/>
      <c r="L27"/>
      <c r="M27"/>
    </row>
    <row r="28" spans="1:13">
      <c r="A28" s="275"/>
      <c r="B28" s="253" t="s">
        <v>420</v>
      </c>
      <c r="C28" s="141" t="s">
        <v>156</v>
      </c>
      <c r="D28" s="258" t="s">
        <v>409</v>
      </c>
      <c r="E28" s="219" t="s">
        <v>156</v>
      </c>
      <c r="F28" s="159">
        <v>95.407867684483875</v>
      </c>
      <c r="G28" s="159">
        <v>94.643737566213915</v>
      </c>
      <c r="H28" s="159">
        <v>97.409761888112627</v>
      </c>
      <c r="I28"/>
      <c r="J28"/>
      <c r="K28"/>
      <c r="L28"/>
      <c r="M28"/>
    </row>
    <row r="29" spans="1:13" ht="13.5" customHeight="1">
      <c r="A29" s="275"/>
      <c r="B29" s="188" t="s">
        <v>443</v>
      </c>
      <c r="C29" s="100"/>
      <c r="D29" s="241" t="s">
        <v>444</v>
      </c>
      <c r="E29" s="227"/>
      <c r="F29" s="161"/>
      <c r="G29" s="161"/>
      <c r="H29" s="161"/>
      <c r="I29"/>
      <c r="J29"/>
      <c r="K29"/>
      <c r="L29"/>
      <c r="M29"/>
    </row>
    <row r="30" spans="1:13" ht="14.1" customHeight="1">
      <c r="A30" s="275"/>
      <c r="B30" s="102" t="s">
        <v>417</v>
      </c>
      <c r="C30" s="141" t="s">
        <v>433</v>
      </c>
      <c r="D30" s="210" t="s">
        <v>35</v>
      </c>
      <c r="E30" s="219" t="s">
        <v>122</v>
      </c>
      <c r="F30" s="159">
        <v>1834.587368</v>
      </c>
      <c r="G30" s="159">
        <v>1781.082993</v>
      </c>
      <c r="H30" s="159">
        <v>7498.4652349999997</v>
      </c>
      <c r="I30"/>
      <c r="J30"/>
      <c r="K30"/>
      <c r="L30"/>
      <c r="M30"/>
    </row>
    <row r="31" spans="1:13" ht="14.1" customHeight="1">
      <c r="A31" s="275"/>
      <c r="B31" s="102" t="s">
        <v>421</v>
      </c>
      <c r="C31" s="141" t="s">
        <v>433</v>
      </c>
      <c r="D31" s="210" t="s">
        <v>36</v>
      </c>
      <c r="E31" s="219" t="s">
        <v>122</v>
      </c>
      <c r="F31" s="159">
        <v>1697.553621</v>
      </c>
      <c r="G31" s="159">
        <v>1694.4409920000001</v>
      </c>
      <c r="H31" s="159">
        <v>6764.7779639999999</v>
      </c>
      <c r="I31"/>
      <c r="J31"/>
      <c r="K31"/>
      <c r="L31"/>
      <c r="M31"/>
    </row>
    <row r="32" spans="1:13" ht="14.1" customHeight="1">
      <c r="A32" s="275"/>
      <c r="B32" s="102" t="s">
        <v>418</v>
      </c>
      <c r="C32" s="141" t="s">
        <v>433</v>
      </c>
      <c r="D32" s="210" t="s">
        <v>165</v>
      </c>
      <c r="E32" s="219" t="s">
        <v>122</v>
      </c>
      <c r="F32" s="159">
        <v>764.83407199999999</v>
      </c>
      <c r="G32" s="159">
        <v>722.134232</v>
      </c>
      <c r="H32" s="159">
        <v>2909.6903889999999</v>
      </c>
      <c r="I32"/>
      <c r="J32"/>
      <c r="K32"/>
      <c r="L32"/>
      <c r="M32"/>
    </row>
    <row r="33" spans="1:13" ht="13.5" customHeight="1">
      <c r="A33" s="275"/>
      <c r="B33" s="102" t="s">
        <v>419</v>
      </c>
      <c r="C33" s="141" t="s">
        <v>433</v>
      </c>
      <c r="D33" s="210" t="s">
        <v>37</v>
      </c>
      <c r="E33" s="219" t="s">
        <v>122</v>
      </c>
      <c r="F33" s="159">
        <v>116.473614</v>
      </c>
      <c r="G33" s="159">
        <v>100.884398</v>
      </c>
      <c r="H33" s="159">
        <v>436.937049</v>
      </c>
      <c r="J33"/>
      <c r="K33"/>
      <c r="L33"/>
      <c r="M33"/>
    </row>
    <row r="34" spans="1:13" ht="13.5" customHeight="1">
      <c r="A34" s="275"/>
      <c r="B34" s="368" t="s">
        <v>574</v>
      </c>
      <c r="C34" s="102" t="s">
        <v>433</v>
      </c>
      <c r="D34" s="210" t="s">
        <v>575</v>
      </c>
      <c r="E34" s="210" t="s">
        <v>122</v>
      </c>
      <c r="F34" s="159">
        <v>43.704541999999996</v>
      </c>
      <c r="G34" s="159">
        <v>54.963574999999999</v>
      </c>
      <c r="H34" s="159">
        <v>187.450885</v>
      </c>
      <c r="J34"/>
      <c r="K34"/>
      <c r="L34"/>
      <c r="M34"/>
    </row>
    <row r="35" spans="1:13" ht="13.5" customHeight="1">
      <c r="A35" s="275"/>
      <c r="B35" s="102" t="s">
        <v>338</v>
      </c>
      <c r="C35" s="141" t="s">
        <v>433</v>
      </c>
      <c r="D35" s="210" t="s">
        <v>2</v>
      </c>
      <c r="E35" s="219" t="s">
        <v>122</v>
      </c>
      <c r="F35" s="159">
        <v>4457.153217</v>
      </c>
      <c r="G35" s="159">
        <v>4353.5061900000001</v>
      </c>
      <c r="H35" s="159">
        <v>17797.321521999998</v>
      </c>
      <c r="I35" s="362"/>
      <c r="J35"/>
      <c r="K35"/>
      <c r="L35"/>
      <c r="M35"/>
    </row>
    <row r="36" spans="1:13">
      <c r="A36" s="275"/>
      <c r="B36" s="188" t="s">
        <v>448</v>
      </c>
      <c r="C36" s="100"/>
      <c r="D36" s="241" t="s">
        <v>451</v>
      </c>
      <c r="E36" s="227"/>
      <c r="F36" s="161"/>
      <c r="G36" s="161"/>
      <c r="H36" s="161"/>
      <c r="I36" s="363"/>
      <c r="J36"/>
      <c r="K36"/>
      <c r="L36"/>
      <c r="M36"/>
    </row>
    <row r="37" spans="1:13" ht="14.1" customHeight="1">
      <c r="A37" s="275"/>
      <c r="B37" s="102" t="s">
        <v>417</v>
      </c>
      <c r="C37" s="141" t="s">
        <v>156</v>
      </c>
      <c r="D37" s="210" t="s">
        <v>35</v>
      </c>
      <c r="E37" s="219" t="s">
        <v>156</v>
      </c>
      <c r="F37" s="159">
        <v>74.658100000000005</v>
      </c>
      <c r="G37" s="159">
        <v>72.942099999999996</v>
      </c>
      <c r="H37" s="159">
        <v>67.369299999999996</v>
      </c>
      <c r="J37"/>
      <c r="K37"/>
      <c r="L37"/>
      <c r="M37"/>
    </row>
    <row r="38" spans="1:13" ht="14.1" customHeight="1">
      <c r="A38" s="275"/>
      <c r="B38" s="102" t="s">
        <v>421</v>
      </c>
      <c r="C38" s="141" t="s">
        <v>156</v>
      </c>
      <c r="D38" s="210" t="s">
        <v>36</v>
      </c>
      <c r="E38" s="219" t="s">
        <v>156</v>
      </c>
      <c r="F38" s="159">
        <v>78.410700000000006</v>
      </c>
      <c r="G38" s="159">
        <v>73.632900000000006</v>
      </c>
      <c r="H38" s="159">
        <v>73.070599999999999</v>
      </c>
      <c r="J38"/>
      <c r="K38"/>
      <c r="L38"/>
      <c r="M38"/>
    </row>
    <row r="39" spans="1:13" ht="14.1" customHeight="1">
      <c r="A39" s="275"/>
      <c r="B39" s="102" t="s">
        <v>418</v>
      </c>
      <c r="C39" s="141" t="s">
        <v>156</v>
      </c>
      <c r="D39" s="210" t="s">
        <v>165</v>
      </c>
      <c r="E39" s="219" t="s">
        <v>156</v>
      </c>
      <c r="F39" s="159">
        <v>75.733800000000002</v>
      </c>
      <c r="G39" s="159">
        <v>69.272300000000001</v>
      </c>
      <c r="H39" s="159">
        <v>64.737099999999998</v>
      </c>
      <c r="J39"/>
      <c r="K39"/>
      <c r="L39"/>
      <c r="M39"/>
    </row>
    <row r="40" spans="1:13" ht="14.1" customHeight="1">
      <c r="A40" s="275"/>
      <c r="B40" s="102" t="s">
        <v>419</v>
      </c>
      <c r="C40" s="141" t="s">
        <v>156</v>
      </c>
      <c r="D40" s="210" t="s">
        <v>37</v>
      </c>
      <c r="E40" s="219" t="s">
        <v>156</v>
      </c>
      <c r="F40" s="159">
        <v>71.438999999999993</v>
      </c>
      <c r="G40" s="159">
        <v>73.492900000000006</v>
      </c>
      <c r="H40" s="159">
        <v>66.957099999999997</v>
      </c>
      <c r="J40"/>
      <c r="K40"/>
      <c r="L40"/>
      <c r="M40"/>
    </row>
    <row r="41" spans="1:13" ht="14.1" customHeight="1">
      <c r="A41" s="275"/>
      <c r="B41" s="102" t="s">
        <v>338</v>
      </c>
      <c r="C41" s="141" t="s">
        <v>156</v>
      </c>
      <c r="D41" s="210" t="s">
        <v>2</v>
      </c>
      <c r="E41" s="219" t="s">
        <v>156</v>
      </c>
      <c r="F41" s="159">
        <v>76.604799999999997</v>
      </c>
      <c r="G41" s="159">
        <v>72.635799999999989</v>
      </c>
      <c r="H41" s="159">
        <v>69.885400000000004</v>
      </c>
      <c r="J41"/>
      <c r="K41"/>
      <c r="L41"/>
      <c r="M41"/>
    </row>
    <row r="42" spans="1:13">
      <c r="A42" s="275"/>
      <c r="B42" s="188" t="s">
        <v>447</v>
      </c>
      <c r="C42" s="100"/>
      <c r="D42" s="241" t="s">
        <v>449</v>
      </c>
      <c r="E42" s="227"/>
      <c r="F42" s="161"/>
      <c r="G42" s="161"/>
      <c r="H42" s="161"/>
      <c r="J42"/>
      <c r="K42"/>
      <c r="L42"/>
      <c r="M42"/>
    </row>
    <row r="43" spans="1:13" ht="14.1" customHeight="1">
      <c r="A43" s="275"/>
      <c r="B43" s="102" t="s">
        <v>417</v>
      </c>
      <c r="C43" s="141" t="s">
        <v>156</v>
      </c>
      <c r="D43" s="210" t="s">
        <v>35</v>
      </c>
      <c r="E43" s="219" t="s">
        <v>156</v>
      </c>
      <c r="F43" s="159">
        <v>13.430099999999999</v>
      </c>
      <c r="G43" s="159">
        <v>13.8908</v>
      </c>
      <c r="H43" s="159">
        <v>13.4382</v>
      </c>
      <c r="J43"/>
      <c r="K43"/>
      <c r="L43"/>
      <c r="M43"/>
    </row>
    <row r="44" spans="1:13" ht="14.1" customHeight="1">
      <c r="A44" s="275"/>
      <c r="B44" s="102" t="s">
        <v>421</v>
      </c>
      <c r="C44" s="141" t="s">
        <v>156</v>
      </c>
      <c r="D44" s="210" t="s">
        <v>36</v>
      </c>
      <c r="E44" s="219" t="s">
        <v>156</v>
      </c>
      <c r="F44" s="159">
        <v>12.589400000000001</v>
      </c>
      <c r="G44" s="159">
        <v>12.3497</v>
      </c>
      <c r="H44" s="159">
        <v>11.960600000000001</v>
      </c>
      <c r="J44"/>
      <c r="K44"/>
      <c r="L44"/>
      <c r="M44"/>
    </row>
    <row r="45" spans="1:13" ht="14.1" customHeight="1">
      <c r="A45" s="275"/>
      <c r="B45" s="102" t="s">
        <v>418</v>
      </c>
      <c r="C45" s="141" t="s">
        <v>156</v>
      </c>
      <c r="D45" s="210" t="s">
        <v>165</v>
      </c>
      <c r="E45" s="219" t="s">
        <v>156</v>
      </c>
      <c r="F45" s="159">
        <v>15.8271</v>
      </c>
      <c r="G45" s="159">
        <v>16.717499999999998</v>
      </c>
      <c r="H45" s="159">
        <v>17.395199999999999</v>
      </c>
      <c r="J45"/>
      <c r="K45"/>
      <c r="L45"/>
      <c r="M45"/>
    </row>
    <row r="46" spans="1:13" ht="14.1" customHeight="1">
      <c r="A46" s="275"/>
      <c r="B46" s="102" t="s">
        <v>419</v>
      </c>
      <c r="C46" s="141" t="s">
        <v>156</v>
      </c>
      <c r="D46" s="210" t="s">
        <v>37</v>
      </c>
      <c r="E46" s="219" t="s">
        <v>156</v>
      </c>
      <c r="F46" s="159">
        <v>27.0837</v>
      </c>
      <c r="G46" s="159">
        <v>30.529499999999999</v>
      </c>
      <c r="H46" s="159">
        <v>28.707799999999999</v>
      </c>
      <c r="J46"/>
      <c r="K46"/>
      <c r="L46"/>
      <c r="M46"/>
    </row>
    <row r="47" spans="1:13" ht="14.1" customHeight="1">
      <c r="A47" s="275"/>
      <c r="B47" s="102" t="s">
        <v>338</v>
      </c>
      <c r="C47" s="141" t="s">
        <v>156</v>
      </c>
      <c r="D47" s="210" t="s">
        <v>2</v>
      </c>
      <c r="E47" s="219" t="s">
        <v>156</v>
      </c>
      <c r="F47" s="159">
        <v>15.702500000000001</v>
      </c>
      <c r="G47" s="159">
        <v>15.7362</v>
      </c>
      <c r="H47" s="159">
        <v>15.462000000000002</v>
      </c>
      <c r="J47"/>
      <c r="K47"/>
      <c r="L47"/>
      <c r="M47"/>
    </row>
    <row r="48" spans="1:13" ht="14.1" customHeight="1">
      <c r="A48" s="275"/>
      <c r="B48" s="188" t="s">
        <v>422</v>
      </c>
      <c r="C48" s="100"/>
      <c r="D48" s="241" t="s">
        <v>410</v>
      </c>
      <c r="E48" s="227"/>
      <c r="F48" s="161"/>
      <c r="G48" s="161"/>
      <c r="H48" s="161"/>
      <c r="J48"/>
      <c r="K48"/>
      <c r="L48"/>
      <c r="M48"/>
    </row>
    <row r="49" spans="1:13" ht="14.1" customHeight="1">
      <c r="A49" s="275"/>
      <c r="B49" s="102" t="s">
        <v>417</v>
      </c>
      <c r="C49" s="141" t="s">
        <v>156</v>
      </c>
      <c r="D49" s="210" t="s">
        <v>35</v>
      </c>
      <c r="E49" s="219" t="s">
        <v>156</v>
      </c>
      <c r="F49" s="159">
        <v>88.088200000000001</v>
      </c>
      <c r="G49" s="159">
        <v>86.832899999999995</v>
      </c>
      <c r="H49" s="159">
        <v>80.807500000000005</v>
      </c>
      <c r="I49"/>
      <c r="J49"/>
      <c r="K49"/>
      <c r="L49"/>
      <c r="M49"/>
    </row>
    <row r="50" spans="1:13" ht="14.1" customHeight="1">
      <c r="A50" s="275"/>
      <c r="B50" s="102" t="s">
        <v>421</v>
      </c>
      <c r="C50" s="141" t="s">
        <v>156</v>
      </c>
      <c r="D50" s="210" t="s">
        <v>36</v>
      </c>
      <c r="E50" s="219" t="s">
        <v>156</v>
      </c>
      <c r="F50" s="159">
        <v>91.000099999999989</v>
      </c>
      <c r="G50" s="159">
        <v>85.982599999999991</v>
      </c>
      <c r="H50" s="159">
        <v>85.031199999999998</v>
      </c>
      <c r="I50"/>
      <c r="J50"/>
      <c r="K50"/>
      <c r="L50"/>
      <c r="M50"/>
    </row>
    <row r="51" spans="1:13" ht="14.1" customHeight="1">
      <c r="A51" s="275"/>
      <c r="B51" s="102" t="s">
        <v>418</v>
      </c>
      <c r="C51" s="141" t="s">
        <v>156</v>
      </c>
      <c r="D51" s="210" t="s">
        <v>165</v>
      </c>
      <c r="E51" s="219" t="s">
        <v>156</v>
      </c>
      <c r="F51" s="159">
        <v>91.5608</v>
      </c>
      <c r="G51" s="159">
        <v>85.989800000000002</v>
      </c>
      <c r="H51" s="159">
        <v>82.132300000000001</v>
      </c>
      <c r="I51"/>
      <c r="J51"/>
      <c r="K51"/>
      <c r="L51"/>
      <c r="M51"/>
    </row>
    <row r="52" spans="1:13" ht="14.1" customHeight="1">
      <c r="A52" s="275"/>
      <c r="B52" s="102" t="s">
        <v>419</v>
      </c>
      <c r="C52" s="141" t="s">
        <v>156</v>
      </c>
      <c r="D52" s="210" t="s">
        <v>37</v>
      </c>
      <c r="E52" s="219" t="s">
        <v>156</v>
      </c>
      <c r="F52" s="159">
        <v>98.5227</v>
      </c>
      <c r="G52" s="159">
        <v>104.0224</v>
      </c>
      <c r="H52" s="159">
        <v>95.665000000000006</v>
      </c>
      <c r="I52"/>
      <c r="J52"/>
      <c r="K52"/>
      <c r="L52"/>
      <c r="M52"/>
    </row>
    <row r="53" spans="1:13" ht="14.1" customHeight="1">
      <c r="A53" s="275"/>
      <c r="B53" s="102" t="s">
        <v>338</v>
      </c>
      <c r="C53" s="141" t="s">
        <v>156</v>
      </c>
      <c r="D53" s="210" t="s">
        <v>2</v>
      </c>
      <c r="E53" s="219" t="s">
        <v>156</v>
      </c>
      <c r="F53" s="159">
        <v>92.307199999999995</v>
      </c>
      <c r="G53" s="159">
        <v>88.372100000000003</v>
      </c>
      <c r="H53" s="159">
        <v>85.347399999999993</v>
      </c>
      <c r="I53"/>
      <c r="J53"/>
      <c r="K53"/>
      <c r="L53"/>
      <c r="M53"/>
    </row>
    <row r="54" spans="1:13" ht="14.1" customHeight="1">
      <c r="A54" s="275"/>
      <c r="B54" s="146" t="s">
        <v>552</v>
      </c>
      <c r="C54" s="146" t="s">
        <v>156</v>
      </c>
      <c r="D54" s="208" t="s">
        <v>551</v>
      </c>
      <c r="E54" s="208" t="s">
        <v>156</v>
      </c>
      <c r="F54" s="161">
        <v>88.840500000000006</v>
      </c>
      <c r="G54" s="161">
        <v>84.068100000000001</v>
      </c>
      <c r="H54" s="161">
        <v>81.694599999999994</v>
      </c>
      <c r="I54"/>
      <c r="J54"/>
      <c r="K54"/>
      <c r="L54"/>
      <c r="M54"/>
    </row>
    <row r="55" spans="1:13" ht="14.1" customHeight="1">
      <c r="A55" s="275"/>
      <c r="B55" s="100"/>
      <c r="C55" s="100"/>
      <c r="D55" s="227"/>
      <c r="E55" s="227"/>
      <c r="F55" s="161"/>
      <c r="G55" s="161"/>
      <c r="H55" s="161"/>
      <c r="I55"/>
      <c r="J55"/>
      <c r="K55"/>
      <c r="L55"/>
      <c r="M55"/>
    </row>
    <row r="56" spans="1:13" ht="14.1" customHeight="1">
      <c r="A56" s="275"/>
      <c r="B56" s="278" t="s">
        <v>246</v>
      </c>
      <c r="C56" s="100"/>
      <c r="D56" s="274" t="s">
        <v>131</v>
      </c>
      <c r="E56" s="227"/>
      <c r="F56" s="161"/>
      <c r="G56" s="161"/>
      <c r="H56" s="161"/>
      <c r="I56"/>
      <c r="J56"/>
      <c r="K56"/>
      <c r="L56"/>
      <c r="M56"/>
    </row>
    <row r="57" spans="1:13" ht="14.1" customHeight="1">
      <c r="A57" s="275"/>
      <c r="B57" s="141" t="s">
        <v>423</v>
      </c>
      <c r="C57" s="141" t="s">
        <v>433</v>
      </c>
      <c r="D57" s="219" t="s">
        <v>114</v>
      </c>
      <c r="E57" s="219" t="s">
        <v>122</v>
      </c>
      <c r="F57" s="159">
        <v>12033.784</v>
      </c>
      <c r="G57" s="159">
        <v>9038.5720000000001</v>
      </c>
      <c r="H57" s="159">
        <v>10408.825000000001</v>
      </c>
      <c r="I57"/>
      <c r="J57"/>
      <c r="K57"/>
      <c r="L57"/>
      <c r="M57"/>
    </row>
    <row r="58" spans="1:13" ht="14.1" customHeight="1">
      <c r="A58" s="275"/>
      <c r="B58" s="102" t="s">
        <v>424</v>
      </c>
      <c r="C58" s="102" t="s">
        <v>433</v>
      </c>
      <c r="D58" s="210" t="s">
        <v>85</v>
      </c>
      <c r="E58" s="210" t="s">
        <v>122</v>
      </c>
      <c r="F58" s="159">
        <v>3254.998</v>
      </c>
      <c r="G58" s="159">
        <v>2717.2089999999998</v>
      </c>
      <c r="H58" s="159">
        <v>3163.7570000000001</v>
      </c>
      <c r="I58"/>
      <c r="J58"/>
      <c r="K58"/>
      <c r="L58"/>
      <c r="M58"/>
    </row>
    <row r="59" spans="1:13" ht="14.1" customHeight="1">
      <c r="A59" s="275"/>
      <c r="B59" s="141" t="s">
        <v>425</v>
      </c>
      <c r="C59" s="141" t="s">
        <v>433</v>
      </c>
      <c r="D59" s="219" t="s">
        <v>115</v>
      </c>
      <c r="E59" s="219" t="s">
        <v>122</v>
      </c>
      <c r="F59" s="159">
        <v>10923.157999999999</v>
      </c>
      <c r="G59" s="159">
        <v>9557.9709999999995</v>
      </c>
      <c r="H59" s="159">
        <v>10070.029</v>
      </c>
      <c r="I59"/>
      <c r="J59"/>
      <c r="K59"/>
      <c r="L59"/>
      <c r="M59"/>
    </row>
    <row r="60" spans="1:13">
      <c r="A60" s="275"/>
      <c r="B60" s="102"/>
      <c r="C60" s="102" t="s">
        <v>156</v>
      </c>
      <c r="D60" s="210" t="s">
        <v>611</v>
      </c>
      <c r="E60" s="210" t="s">
        <v>156</v>
      </c>
      <c r="F60" s="347">
        <v>9.0679250000000007</v>
      </c>
      <c r="G60" s="347">
        <v>10.516698999999999</v>
      </c>
      <c r="H60" s="347">
        <v>0.18717500000000001</v>
      </c>
      <c r="I60"/>
      <c r="J60"/>
      <c r="K60"/>
      <c r="L60"/>
      <c r="M60"/>
    </row>
    <row r="61" spans="1:13">
      <c r="A61" s="275"/>
      <c r="B61" s="102" t="s">
        <v>252</v>
      </c>
      <c r="C61" s="102" t="s">
        <v>156</v>
      </c>
      <c r="D61" s="210" t="s">
        <v>636</v>
      </c>
      <c r="E61" s="210" t="s">
        <v>156</v>
      </c>
      <c r="F61" s="347">
        <v>1.1399999999999999</v>
      </c>
      <c r="G61" s="347">
        <v>1.1599999999999999</v>
      </c>
      <c r="H61" s="347">
        <v>4.76</v>
      </c>
      <c r="I61"/>
      <c r="J61"/>
      <c r="K61"/>
      <c r="L61"/>
      <c r="M61"/>
    </row>
    <row r="62" spans="1:13">
      <c r="A62" s="275"/>
      <c r="B62" s="99" t="s">
        <v>253</v>
      </c>
      <c r="C62" s="102" t="s">
        <v>156</v>
      </c>
      <c r="D62" s="212" t="s">
        <v>637</v>
      </c>
      <c r="E62" s="210" t="s">
        <v>156</v>
      </c>
      <c r="F62" s="347">
        <v>1.1599999999999999</v>
      </c>
      <c r="G62" s="347">
        <v>1.2</v>
      </c>
      <c r="H62" s="347">
        <v>4.7699999999999996</v>
      </c>
      <c r="I62"/>
      <c r="J62"/>
      <c r="K62"/>
      <c r="L62"/>
      <c r="M62"/>
    </row>
    <row r="63" spans="1:13" ht="14.1" customHeight="1">
      <c r="A63" s="275"/>
      <c r="B63" s="141" t="s">
        <v>426</v>
      </c>
      <c r="C63" s="141" t="s">
        <v>156</v>
      </c>
      <c r="D63" s="219" t="s">
        <v>635</v>
      </c>
      <c r="E63" s="219" t="s">
        <v>156</v>
      </c>
      <c r="F63" s="348">
        <v>84.580974348221147</v>
      </c>
      <c r="G63" s="348">
        <v>84.457323498419385</v>
      </c>
      <c r="H63" s="348">
        <v>84.562897458991785</v>
      </c>
      <c r="I63"/>
      <c r="J63"/>
      <c r="K63"/>
      <c r="L63"/>
      <c r="M63"/>
    </row>
    <row r="64" spans="1:13" ht="14.1" customHeight="1">
      <c r="A64" s="275"/>
      <c r="B64" s="146" t="s">
        <v>465</v>
      </c>
      <c r="C64" s="146" t="s">
        <v>156</v>
      </c>
      <c r="D64" s="208" t="s">
        <v>553</v>
      </c>
      <c r="E64" s="208" t="s">
        <v>156</v>
      </c>
      <c r="F64" s="161">
        <v>7.9</v>
      </c>
      <c r="G64" s="161">
        <v>5.9</v>
      </c>
      <c r="H64" s="161">
        <v>3.21</v>
      </c>
      <c r="I64"/>
      <c r="J64"/>
      <c r="K64"/>
      <c r="L64"/>
      <c r="M64"/>
    </row>
    <row r="65" spans="1:13" ht="14.1" customHeight="1">
      <c r="A65" s="275"/>
      <c r="B65" s="100"/>
      <c r="C65" s="100"/>
      <c r="D65" s="227"/>
      <c r="E65" s="227"/>
      <c r="F65" s="161"/>
      <c r="G65" s="161"/>
      <c r="H65" s="161"/>
      <c r="I65"/>
      <c r="J65"/>
      <c r="K65"/>
      <c r="L65"/>
      <c r="M65"/>
    </row>
    <row r="66" spans="1:13" ht="14.1" customHeight="1">
      <c r="A66" s="275"/>
      <c r="B66" s="188" t="s">
        <v>570</v>
      </c>
      <c r="C66" s="100"/>
      <c r="D66" s="274" t="s">
        <v>133</v>
      </c>
      <c r="E66" s="227"/>
      <c r="F66" s="161"/>
      <c r="G66" s="161"/>
      <c r="H66" s="161"/>
      <c r="I66"/>
      <c r="J66"/>
      <c r="K66"/>
      <c r="L66"/>
      <c r="M66"/>
    </row>
    <row r="67" spans="1:13" ht="14.1" customHeight="1">
      <c r="A67" s="275"/>
      <c r="B67" s="141" t="s">
        <v>427</v>
      </c>
      <c r="C67" s="141" t="s">
        <v>435</v>
      </c>
      <c r="D67" s="219" t="s">
        <v>134</v>
      </c>
      <c r="E67" s="219" t="s">
        <v>122</v>
      </c>
      <c r="F67" s="159">
        <v>913.72699999999998</v>
      </c>
      <c r="G67" s="159">
        <v>71.635000000000005</v>
      </c>
      <c r="H67" s="159">
        <v>2305.2469999999998</v>
      </c>
      <c r="I67"/>
      <c r="J67"/>
      <c r="K67"/>
      <c r="L67"/>
      <c r="M67"/>
    </row>
    <row r="68" spans="1:13" ht="14.1" customHeight="1">
      <c r="A68" s="275"/>
      <c r="B68" s="141" t="s">
        <v>428</v>
      </c>
      <c r="C68" s="141" t="s">
        <v>435</v>
      </c>
      <c r="D68" s="219" t="s">
        <v>135</v>
      </c>
      <c r="E68" s="219" t="s">
        <v>122</v>
      </c>
      <c r="F68" s="159">
        <v>-93.418000000000006</v>
      </c>
      <c r="G68" s="159">
        <v>338.73500000000001</v>
      </c>
      <c r="H68" s="159">
        <v>1804.221</v>
      </c>
      <c r="I68"/>
      <c r="J68"/>
      <c r="K68"/>
      <c r="L68"/>
      <c r="M68"/>
    </row>
    <row r="69" spans="1:13" ht="14.1" customHeight="1">
      <c r="A69" s="275"/>
      <c r="B69" s="141" t="s">
        <v>429</v>
      </c>
      <c r="C69" s="141" t="s">
        <v>435</v>
      </c>
      <c r="D69" s="219" t="s">
        <v>136</v>
      </c>
      <c r="E69" s="219" t="s">
        <v>122</v>
      </c>
      <c r="F69" s="159">
        <v>18237.995999999999</v>
      </c>
      <c r="G69" s="159">
        <v>15090.656999999999</v>
      </c>
      <c r="H69" s="159">
        <v>17324.269</v>
      </c>
      <c r="I69"/>
      <c r="J69"/>
      <c r="K69"/>
      <c r="L69"/>
      <c r="M69"/>
    </row>
    <row r="70" spans="1:13" ht="14.1" customHeight="1">
      <c r="A70" s="275"/>
      <c r="B70" s="141" t="s">
        <v>430</v>
      </c>
      <c r="C70" s="141" t="s">
        <v>435</v>
      </c>
      <c r="D70" s="219" t="s">
        <v>137</v>
      </c>
      <c r="E70" s="219" t="s">
        <v>122</v>
      </c>
      <c r="F70" s="159">
        <v>11487.039000000001</v>
      </c>
      <c r="G70" s="159">
        <v>10114.971</v>
      </c>
      <c r="H70" s="159">
        <v>11580.457</v>
      </c>
      <c r="I70"/>
      <c r="J70"/>
      <c r="K70"/>
      <c r="L70"/>
      <c r="M70"/>
    </row>
    <row r="71" spans="1:13" ht="14.1" customHeight="1">
      <c r="A71" s="275"/>
      <c r="B71" s="102" t="s">
        <v>431</v>
      </c>
      <c r="C71" s="141" t="s">
        <v>156</v>
      </c>
      <c r="D71" s="210" t="s">
        <v>411</v>
      </c>
      <c r="E71" s="219" t="s">
        <v>156</v>
      </c>
      <c r="F71" s="159">
        <v>62.984107000000002</v>
      </c>
      <c r="G71" s="159">
        <v>67.028036</v>
      </c>
      <c r="H71" s="159">
        <v>66.845285000000004</v>
      </c>
      <c r="I71"/>
      <c r="J71"/>
      <c r="K71"/>
      <c r="L71"/>
      <c r="M71"/>
    </row>
    <row r="72" spans="1:13" ht="14.1" customHeight="1">
      <c r="A72" s="275"/>
      <c r="B72" s="102" t="s">
        <v>256</v>
      </c>
      <c r="C72" s="141" t="s">
        <v>156</v>
      </c>
      <c r="D72" s="210" t="s">
        <v>260</v>
      </c>
      <c r="E72" s="219" t="s">
        <v>156</v>
      </c>
      <c r="F72" s="347">
        <v>2.66</v>
      </c>
      <c r="G72" s="347">
        <v>2.5299999999999998</v>
      </c>
      <c r="H72" s="347">
        <v>2.52</v>
      </c>
      <c r="I72"/>
      <c r="J72"/>
      <c r="K72"/>
      <c r="L72"/>
      <c r="M72"/>
    </row>
    <row r="73" spans="1:13" ht="14.1" customHeight="1">
      <c r="A73" s="275"/>
      <c r="B73" s="102" t="s">
        <v>587</v>
      </c>
      <c r="C73" s="102" t="s">
        <v>156</v>
      </c>
      <c r="D73" s="210" t="s">
        <v>586</v>
      </c>
      <c r="E73" s="210" t="s">
        <v>156</v>
      </c>
      <c r="F73" s="347">
        <v>0.34</v>
      </c>
      <c r="G73" s="347">
        <v>0.51</v>
      </c>
      <c r="H73" s="347">
        <v>0.43</v>
      </c>
      <c r="I73"/>
      <c r="J73"/>
      <c r="K73"/>
      <c r="L73"/>
      <c r="M73"/>
    </row>
    <row r="74" spans="1:13" ht="14.1" customHeight="1">
      <c r="A74" s="275"/>
      <c r="B74" s="102" t="s">
        <v>562</v>
      </c>
      <c r="C74" s="102" t="s">
        <v>156</v>
      </c>
      <c r="D74" s="210" t="s">
        <v>449</v>
      </c>
      <c r="E74" s="210" t="s">
        <v>156</v>
      </c>
      <c r="F74" s="159">
        <v>54.176867367744109</v>
      </c>
      <c r="G74" s="159">
        <v>65.389310314761545</v>
      </c>
      <c r="H74" s="159">
        <v>62.82419567486216</v>
      </c>
      <c r="I74"/>
      <c r="J74"/>
      <c r="K74"/>
      <c r="L74"/>
      <c r="M74"/>
    </row>
    <row r="75" spans="1:13" ht="14.1" customHeight="1">
      <c r="A75" s="275"/>
      <c r="B75" s="102" t="s">
        <v>432</v>
      </c>
      <c r="C75" s="141" t="s">
        <v>434</v>
      </c>
      <c r="D75" s="210" t="s">
        <v>179</v>
      </c>
      <c r="E75" s="219" t="s">
        <v>158</v>
      </c>
      <c r="F75" s="348">
        <v>45.661256711116586</v>
      </c>
      <c r="G75" s="348">
        <v>47.463443748134885</v>
      </c>
      <c r="H75" s="348">
        <v>46.178676639575457</v>
      </c>
      <c r="I75"/>
      <c r="J75"/>
      <c r="K75"/>
      <c r="L75"/>
      <c r="M75"/>
    </row>
    <row r="76" spans="1:13" ht="14.1" customHeight="1">
      <c r="A76" s="275"/>
      <c r="B76" s="102" t="s">
        <v>257</v>
      </c>
      <c r="C76" s="141" t="s">
        <v>156</v>
      </c>
      <c r="D76" s="210" t="s">
        <v>261</v>
      </c>
      <c r="E76" s="219" t="s">
        <v>156</v>
      </c>
      <c r="F76" s="159">
        <v>12.64</v>
      </c>
      <c r="G76" s="159">
        <v>14.15</v>
      </c>
      <c r="H76" s="159">
        <v>13.6</v>
      </c>
      <c r="I76"/>
      <c r="J76"/>
      <c r="K76"/>
      <c r="L76"/>
      <c r="M76"/>
    </row>
    <row r="77" spans="1:13" ht="14.1" customHeight="1">
      <c r="A77" s="275"/>
      <c r="B77" s="102" t="s">
        <v>465</v>
      </c>
      <c r="C77" s="141" t="s">
        <v>156</v>
      </c>
      <c r="D77" s="210" t="s">
        <v>553</v>
      </c>
      <c r="E77" s="219" t="s">
        <v>156</v>
      </c>
      <c r="F77" s="159">
        <v>14.2</v>
      </c>
      <c r="G77" s="159">
        <v>6.6</v>
      </c>
      <c r="H77" s="159">
        <v>8.67</v>
      </c>
      <c r="I77"/>
      <c r="J77"/>
      <c r="K77"/>
      <c r="L77"/>
      <c r="M77"/>
    </row>
    <row r="78" spans="1:13" ht="14.1" customHeight="1">
      <c r="A78" s="275"/>
      <c r="B78" s="275"/>
      <c r="C78" s="275"/>
      <c r="D78" s="269"/>
      <c r="E78" s="269"/>
      <c r="F78" s="266"/>
      <c r="G78" s="266"/>
      <c r="H78" s="266"/>
      <c r="I78"/>
      <c r="J78"/>
      <c r="K78"/>
      <c r="L78"/>
      <c r="M78"/>
    </row>
    <row r="79" spans="1:13" ht="14.1" customHeight="1">
      <c r="A79" s="10"/>
      <c r="B79" s="10"/>
      <c r="C79" s="10"/>
      <c r="D79" s="10"/>
      <c r="E79" s="10"/>
      <c r="F79" s="1"/>
      <c r="G79" s="1"/>
      <c r="H79" s="1"/>
      <c r="I79"/>
      <c r="J79"/>
      <c r="K79"/>
      <c r="L79"/>
      <c r="M79"/>
    </row>
    <row r="80" spans="1:13" ht="14.1" customHeight="1">
      <c r="A80" s="10"/>
      <c r="B80" s="10"/>
      <c r="C80" s="10"/>
      <c r="D80" s="10"/>
      <c r="E80" s="10"/>
      <c r="F80" s="10"/>
      <c r="G80" s="10"/>
      <c r="H80" s="10"/>
      <c r="I80"/>
      <c r="J80"/>
      <c r="K80"/>
      <c r="L80"/>
      <c r="M80"/>
    </row>
    <row r="81" spans="1:13" ht="14.1" customHeight="1">
      <c r="A81" s="10"/>
      <c r="B81" s="10"/>
      <c r="C81" s="10"/>
      <c r="D81" s="10"/>
      <c r="E81" s="10"/>
      <c r="F81" s="10"/>
      <c r="G81" s="10"/>
      <c r="H81" s="10"/>
      <c r="I81"/>
      <c r="J81"/>
      <c r="K81"/>
      <c r="L81"/>
      <c r="M81"/>
    </row>
    <row r="82" spans="1:13" ht="14.1" customHeight="1">
      <c r="A82" s="10"/>
      <c r="B82" s="10"/>
      <c r="C82" s="10"/>
      <c r="D82" s="10"/>
      <c r="E82" s="10"/>
      <c r="F82" s="10"/>
      <c r="G82" s="10"/>
      <c r="H82" s="10"/>
      <c r="I82"/>
      <c r="J82"/>
      <c r="K82"/>
      <c r="L82"/>
      <c r="M82"/>
    </row>
    <row r="83" spans="1:13" ht="14.1" customHeight="1">
      <c r="A83" s="10"/>
      <c r="B83" s="10"/>
      <c r="C83" s="10"/>
      <c r="D83" s="10"/>
      <c r="E83" s="10"/>
      <c r="F83" s="10"/>
      <c r="G83" s="10"/>
      <c r="H83" s="10"/>
      <c r="I83"/>
      <c r="J83"/>
      <c r="K83"/>
      <c r="L83"/>
      <c r="M83"/>
    </row>
    <row r="84" spans="1:13" ht="14.1" customHeight="1">
      <c r="A84" s="10"/>
      <c r="B84" s="10"/>
      <c r="C84" s="10"/>
      <c r="D84" s="10"/>
      <c r="E84" s="10"/>
      <c r="F84" s="10"/>
      <c r="G84" s="10"/>
      <c r="H84" s="10"/>
      <c r="I84"/>
      <c r="J84"/>
      <c r="K84"/>
      <c r="L84"/>
      <c r="M84"/>
    </row>
    <row r="85" spans="1:13" ht="14.1" customHeight="1">
      <c r="A85" s="10"/>
      <c r="B85" s="10"/>
      <c r="C85" s="10"/>
      <c r="D85" s="10"/>
      <c r="E85" s="10"/>
      <c r="F85" s="10"/>
      <c r="G85" s="10"/>
      <c r="H85" s="10"/>
      <c r="I85"/>
      <c r="J85"/>
      <c r="K85"/>
      <c r="L85"/>
      <c r="M85"/>
    </row>
    <row r="86" spans="1:13" ht="14.1" customHeight="1">
      <c r="A86" s="10"/>
      <c r="B86" s="10"/>
      <c r="C86" s="10"/>
      <c r="D86" s="10"/>
      <c r="E86" s="10"/>
      <c r="F86" s="10"/>
      <c r="G86" s="10"/>
      <c r="H86" s="10"/>
      <c r="I86"/>
      <c r="J86"/>
      <c r="K86"/>
      <c r="L86"/>
      <c r="M86"/>
    </row>
    <row r="87" spans="1:13" ht="14.1" customHeight="1">
      <c r="A87" s="10"/>
      <c r="B87" s="10"/>
      <c r="C87" s="10"/>
      <c r="D87" s="10"/>
      <c r="E87" s="10"/>
      <c r="F87" s="10"/>
      <c r="G87" s="10"/>
      <c r="H87" s="10"/>
      <c r="I87"/>
      <c r="J87"/>
      <c r="K87"/>
      <c r="L87"/>
      <c r="M87"/>
    </row>
    <row r="88" spans="1:13" ht="14.1" customHeight="1">
      <c r="A88" s="10"/>
      <c r="B88" s="10"/>
      <c r="C88" s="10"/>
      <c r="D88" s="10"/>
      <c r="E88" s="10"/>
      <c r="F88" s="10"/>
      <c r="G88" s="10"/>
      <c r="H88" s="10"/>
      <c r="I88"/>
      <c r="J88"/>
      <c r="K88"/>
      <c r="L88"/>
      <c r="M88"/>
    </row>
    <row r="89" spans="1:13" ht="14.1" customHeight="1">
      <c r="A89" s="10"/>
      <c r="B89" s="10"/>
      <c r="C89" s="10"/>
      <c r="D89" s="10"/>
      <c r="E89" s="10"/>
      <c r="F89" s="10"/>
      <c r="G89" s="10"/>
      <c r="H89" s="10"/>
      <c r="I89"/>
      <c r="J89"/>
      <c r="K89"/>
      <c r="L89"/>
      <c r="M89"/>
    </row>
    <row r="90" spans="1:13" ht="14.1" customHeight="1">
      <c r="A90" s="10"/>
      <c r="B90" s="10"/>
      <c r="C90" s="10"/>
      <c r="D90" s="10"/>
      <c r="E90" s="10"/>
      <c r="F90" s="10"/>
      <c r="G90" s="10"/>
      <c r="H90" s="10"/>
      <c r="I90"/>
      <c r="J90"/>
      <c r="K90"/>
      <c r="L90"/>
      <c r="M90"/>
    </row>
    <row r="91" spans="1:13" ht="14.1" customHeight="1">
      <c r="A91" s="10"/>
      <c r="B91" s="10"/>
      <c r="C91" s="10"/>
      <c r="D91" s="10"/>
      <c r="E91" s="10"/>
      <c r="F91" s="10"/>
      <c r="G91" s="10"/>
      <c r="H91" s="10"/>
      <c r="I91"/>
      <c r="J91"/>
      <c r="K91"/>
      <c r="L91"/>
      <c r="M91"/>
    </row>
    <row r="92" spans="1:13" ht="14.1" customHeight="1">
      <c r="A92" s="10"/>
      <c r="B92" s="10"/>
      <c r="C92" s="10"/>
      <c r="D92" s="10"/>
      <c r="E92" s="10"/>
      <c r="F92" s="10"/>
      <c r="G92" s="10"/>
      <c r="H92" s="10"/>
      <c r="I92"/>
      <c r="J92"/>
      <c r="K92"/>
      <c r="L92"/>
      <c r="M92"/>
    </row>
    <row r="93" spans="1:13" ht="14.1" customHeight="1">
      <c r="A93" s="10"/>
      <c r="B93" s="10"/>
      <c r="C93" s="10"/>
      <c r="D93" s="10"/>
      <c r="E93" s="10"/>
      <c r="F93" s="10"/>
      <c r="G93" s="10"/>
      <c r="H93" s="10"/>
      <c r="I93"/>
      <c r="J93"/>
      <c r="K93"/>
      <c r="L93"/>
      <c r="M93"/>
    </row>
    <row r="94" spans="1:13" ht="14.1" customHeight="1">
      <c r="A94" s="10"/>
      <c r="B94" s="10"/>
      <c r="C94" s="10"/>
      <c r="D94" s="10"/>
      <c r="E94" s="10"/>
      <c r="F94" s="10"/>
      <c r="G94" s="10"/>
      <c r="H94" s="10"/>
      <c r="I94"/>
      <c r="J94"/>
      <c r="K94"/>
      <c r="L94"/>
      <c r="M94"/>
    </row>
    <row r="95" spans="1:13" s="10" customFormat="1" ht="14.1" customHeight="1"/>
    <row r="96" spans="1:13" s="10" customFormat="1" ht="14.1" customHeight="1"/>
    <row r="97" s="10" customFormat="1" ht="14.1" customHeight="1"/>
    <row r="98" s="10" customFormat="1" ht="14.1" customHeight="1"/>
    <row r="99" s="10" customFormat="1" ht="14.1" customHeight="1"/>
    <row r="100" s="10" customFormat="1" ht="14.1" customHeight="1"/>
    <row r="101" s="10" customFormat="1" ht="14.1" customHeight="1"/>
    <row r="102" s="10" customFormat="1" ht="14.1" customHeight="1"/>
    <row r="103" s="10" customFormat="1" ht="14.1" customHeight="1"/>
    <row r="104" s="10" customFormat="1" ht="14.1" customHeight="1"/>
    <row r="105" s="10" customFormat="1" ht="14.1" customHeight="1"/>
    <row r="106" s="10" customFormat="1" ht="14.1" customHeight="1"/>
    <row r="107" s="10" customFormat="1" ht="14.1" customHeight="1"/>
    <row r="108" s="10" customFormat="1" ht="14.1" customHeight="1"/>
    <row r="109" s="10" customFormat="1" ht="14.1" customHeight="1"/>
    <row r="110" s="10" customFormat="1" ht="14.1" customHeight="1"/>
    <row r="111" s="10" customFormat="1" ht="14.1" customHeight="1"/>
    <row r="112" s="10" customFormat="1" ht="14.1" customHeight="1"/>
    <row r="113" s="10" customFormat="1" ht="14.1" customHeight="1"/>
    <row r="114" s="10" customFormat="1" ht="14.1" customHeight="1"/>
    <row r="115" s="10" customFormat="1" ht="14.1" customHeight="1"/>
    <row r="116" s="10" customFormat="1" ht="14.1" customHeight="1"/>
    <row r="117" s="10" customFormat="1" ht="14.1" customHeight="1"/>
    <row r="118" s="10" customFormat="1" ht="14.1" customHeight="1"/>
    <row r="119" s="10" customFormat="1" ht="14.1" customHeight="1"/>
    <row r="120" s="10" customFormat="1" ht="14.1" customHeight="1"/>
    <row r="121" s="10" customFormat="1" ht="14.1" customHeight="1"/>
    <row r="122" s="10" customFormat="1" ht="14.1" customHeight="1"/>
    <row r="123" s="10" customFormat="1" ht="14.1" customHeight="1"/>
    <row r="124" s="10" customFormat="1" ht="14.1" customHeight="1"/>
    <row r="125" s="10" customFormat="1" ht="14.1" customHeight="1"/>
    <row r="126" s="10" customFormat="1" ht="14.1" customHeight="1"/>
    <row r="127" s="10" customFormat="1" ht="14.1" customHeight="1"/>
    <row r="128" s="10" customFormat="1" ht="14.1" customHeight="1"/>
    <row r="129" s="10" customFormat="1" ht="14.1" customHeight="1"/>
    <row r="130" s="10" customFormat="1" ht="14.1" customHeight="1"/>
    <row r="131" s="10" customFormat="1" ht="14.1" customHeight="1"/>
    <row r="132" s="10" customFormat="1" ht="14.1" customHeight="1"/>
    <row r="133" s="10" customFormat="1" ht="14.1" customHeight="1"/>
    <row r="134" s="10" customFormat="1" ht="14.1" customHeight="1"/>
    <row r="135" s="10" customFormat="1" ht="14.1" customHeight="1"/>
    <row r="136" s="10" customFormat="1" ht="14.1" customHeight="1"/>
    <row r="137" s="10" customFormat="1" ht="14.1" customHeight="1"/>
    <row r="138" s="10" customFormat="1" ht="14.1" customHeight="1"/>
    <row r="139" s="10" customFormat="1" ht="14.1" customHeight="1"/>
    <row r="140" s="10" customFormat="1" ht="14.1" customHeight="1"/>
    <row r="141" s="10" customFormat="1" ht="14.1" customHeight="1"/>
    <row r="142" s="10" customFormat="1" ht="14.1" customHeight="1"/>
    <row r="143" s="10" customFormat="1" ht="14.1" customHeight="1"/>
    <row r="144" s="10" customFormat="1" ht="14.1" customHeight="1"/>
    <row r="145" s="10" customFormat="1" ht="14.1" customHeight="1"/>
    <row r="146" s="10" customFormat="1" ht="14.1" customHeight="1"/>
    <row r="147" s="10" customFormat="1" ht="14.1" customHeight="1"/>
    <row r="148" s="10" customFormat="1" ht="14.1" customHeight="1"/>
    <row r="149" s="10" customFormat="1" ht="14.1" customHeight="1"/>
    <row r="150" s="10" customFormat="1" ht="14.1" customHeight="1"/>
    <row r="151" s="10" customFormat="1" ht="14.1" customHeight="1"/>
    <row r="152" s="10" customFormat="1" ht="14.1" customHeight="1"/>
    <row r="153" s="10" customFormat="1" ht="14.1" customHeight="1"/>
    <row r="154" s="10" customFormat="1" ht="14.1" customHeight="1"/>
    <row r="155" s="10" customFormat="1" ht="14.1" customHeight="1"/>
    <row r="156" s="10" customFormat="1" ht="14.1" customHeight="1"/>
    <row r="157" s="10" customFormat="1" ht="14.1" customHeight="1"/>
    <row r="158" s="10" customFormat="1" ht="14.1" customHeight="1"/>
    <row r="159" s="10" customFormat="1" ht="14.1" customHeight="1"/>
    <row r="160" s="10" customFormat="1" ht="14.1" customHeight="1"/>
    <row r="161" s="10" customFormat="1" ht="14.1" customHeight="1"/>
    <row r="162" s="10" customFormat="1" ht="14.1" customHeight="1"/>
    <row r="163" s="10" customFormat="1" ht="14.1" customHeight="1"/>
    <row r="164" s="10" customFormat="1" ht="14.1" customHeight="1"/>
    <row r="165" s="10" customFormat="1" ht="14.1" customHeight="1"/>
    <row r="166" s="10" customFormat="1" ht="14.1" customHeight="1"/>
    <row r="167" s="10" customFormat="1" ht="14.1" customHeight="1"/>
    <row r="168" s="10" customFormat="1" ht="14.1" customHeight="1"/>
    <row r="169" s="10" customFormat="1" ht="14.1" customHeight="1"/>
    <row r="170" s="10" customFormat="1" ht="14.1" customHeight="1"/>
    <row r="171" s="10" customFormat="1" ht="14.1" customHeight="1"/>
    <row r="172" s="10" customFormat="1" ht="14.1" customHeight="1"/>
    <row r="173" s="10" customFormat="1" ht="14.1" customHeight="1"/>
    <row r="174" s="10" customFormat="1" ht="14.1" customHeight="1"/>
    <row r="175" s="10" customFormat="1" ht="14.1" customHeight="1"/>
    <row r="176" s="10" customFormat="1" ht="14.1" customHeight="1"/>
    <row r="177" s="10" customFormat="1" ht="14.1" customHeight="1"/>
    <row r="178" s="10" customFormat="1" ht="14.1" customHeight="1"/>
    <row r="179" s="10" customFormat="1" ht="14.1" customHeight="1"/>
    <row r="180" s="10" customFormat="1" ht="14.1" customHeight="1"/>
    <row r="181" s="10" customFormat="1" ht="14.1" customHeight="1"/>
    <row r="182" s="10" customFormat="1" ht="14.1" customHeight="1"/>
    <row r="183" s="10" customFormat="1" ht="14.1" customHeight="1"/>
    <row r="184" s="10" customFormat="1" ht="14.1" customHeight="1"/>
    <row r="185" s="10" customFormat="1" ht="14.1" customHeight="1"/>
    <row r="186" s="10" customFormat="1" ht="14.1" customHeight="1"/>
    <row r="187" s="10" customFormat="1" ht="14.1" customHeight="1"/>
    <row r="188" s="10" customFormat="1" ht="14.1" customHeight="1"/>
    <row r="189" s="10" customFormat="1" ht="14.1" customHeight="1"/>
    <row r="190" s="10" customFormat="1" ht="14.1" customHeight="1"/>
    <row r="191" s="10" customFormat="1" ht="14.1" customHeight="1"/>
    <row r="192" s="10" customFormat="1" ht="14.1" customHeight="1"/>
    <row r="193" spans="6:13" s="10" customFormat="1" ht="14.1" customHeight="1"/>
    <row r="194" spans="6:13" s="10" customFormat="1" ht="14.1" customHeight="1"/>
    <row r="195" spans="6:13" s="10" customFormat="1" ht="14.1" customHeight="1"/>
    <row r="196" spans="6:13" ht="14.1" customHeight="1">
      <c r="F196" s="10"/>
      <c r="G196" s="10"/>
      <c r="H196" s="10"/>
      <c r="I196"/>
      <c r="J196"/>
      <c r="K196"/>
      <c r="L196"/>
      <c r="M196"/>
    </row>
    <row r="197" spans="6:13" ht="14.1" customHeight="1">
      <c r="I197"/>
      <c r="J197"/>
      <c r="K197"/>
      <c r="L197"/>
      <c r="M197"/>
    </row>
    <row r="198" spans="6:13" ht="14.1" customHeight="1">
      <c r="I198"/>
      <c r="J198"/>
      <c r="K198"/>
      <c r="L198"/>
      <c r="M198"/>
    </row>
    <row r="199" spans="6:13" ht="14.1" customHeight="1">
      <c r="I199"/>
      <c r="J199"/>
      <c r="K199"/>
      <c r="L199"/>
      <c r="M199"/>
    </row>
    <row r="200" spans="6:13" ht="14.1" customHeight="1">
      <c r="I200"/>
      <c r="J200"/>
      <c r="K200"/>
      <c r="L200"/>
      <c r="M200"/>
    </row>
    <row r="201" spans="6:13" ht="14.1" customHeight="1">
      <c r="I201"/>
      <c r="J201"/>
      <c r="K201"/>
      <c r="L201"/>
      <c r="M201"/>
    </row>
    <row r="202" spans="6:13" ht="14.1" customHeight="1">
      <c r="I202"/>
      <c r="J202"/>
      <c r="K202"/>
      <c r="L202"/>
      <c r="M202"/>
    </row>
    <row r="203" spans="6:13" ht="14.1" customHeight="1">
      <c r="I203"/>
      <c r="J203"/>
      <c r="K203"/>
      <c r="L203"/>
      <c r="M203"/>
    </row>
    <row r="204" spans="6:13" ht="14.1" customHeight="1">
      <c r="I204"/>
      <c r="J204"/>
      <c r="K204"/>
      <c r="L204"/>
      <c r="M204"/>
    </row>
    <row r="205" spans="6:13" ht="14.1" customHeight="1">
      <c r="I205"/>
      <c r="J205"/>
      <c r="K205"/>
      <c r="L205"/>
      <c r="M205"/>
    </row>
    <row r="206" spans="6:13" ht="14.1" customHeight="1">
      <c r="I206"/>
      <c r="J206"/>
      <c r="K206"/>
      <c r="L206"/>
      <c r="M206"/>
    </row>
    <row r="207" spans="6:13" ht="14.1" customHeight="1">
      <c r="I207"/>
      <c r="J207"/>
      <c r="K207"/>
      <c r="L207"/>
      <c r="M207"/>
    </row>
    <row r="208" spans="6:13" ht="14.1" customHeight="1">
      <c r="I208"/>
      <c r="J208"/>
      <c r="K208"/>
      <c r="L208"/>
      <c r="M208"/>
    </row>
    <row r="209" spans="9:13" ht="14.1" customHeight="1">
      <c r="I209"/>
      <c r="J209"/>
      <c r="K209"/>
      <c r="L209"/>
      <c r="M209"/>
    </row>
    <row r="210" spans="9:13" ht="14.1" customHeight="1">
      <c r="I210"/>
      <c r="J210"/>
      <c r="K210"/>
      <c r="L210"/>
      <c r="M210"/>
    </row>
    <row r="211" spans="9:13" ht="14.1" customHeight="1">
      <c r="I211"/>
      <c r="J211"/>
      <c r="K211"/>
      <c r="L211"/>
      <c r="M211"/>
    </row>
    <row r="212" spans="9:13" ht="14.1" customHeight="1">
      <c r="I212"/>
      <c r="J212"/>
      <c r="K212"/>
      <c r="L212"/>
      <c r="M212"/>
    </row>
    <row r="213" spans="9:13" ht="14.1" customHeight="1">
      <c r="I213"/>
      <c r="J213"/>
      <c r="K213"/>
      <c r="L213"/>
      <c r="M213"/>
    </row>
    <row r="214" spans="9:13" ht="14.1" customHeight="1">
      <c r="I214"/>
      <c r="J214"/>
      <c r="K214"/>
      <c r="L214"/>
      <c r="M214"/>
    </row>
    <row r="215" spans="9:13" ht="14.1" customHeight="1">
      <c r="I215"/>
      <c r="J215"/>
      <c r="K215"/>
      <c r="L215"/>
      <c r="M215"/>
    </row>
    <row r="216" spans="9:13" ht="14.1" customHeight="1">
      <c r="I216"/>
      <c r="J216"/>
      <c r="K216"/>
      <c r="L216"/>
      <c r="M216"/>
    </row>
    <row r="217" spans="9:13" ht="14.1" customHeight="1">
      <c r="I217"/>
      <c r="J217"/>
      <c r="K217"/>
      <c r="L217"/>
      <c r="M217"/>
    </row>
    <row r="218" spans="9:13" ht="14.1" customHeight="1">
      <c r="I218"/>
      <c r="J218"/>
      <c r="K218"/>
      <c r="L218"/>
      <c r="M218"/>
    </row>
    <row r="219" spans="9:13" ht="14.1" customHeight="1">
      <c r="I219"/>
      <c r="J219"/>
      <c r="K219"/>
      <c r="L219"/>
      <c r="M219"/>
    </row>
    <row r="220" spans="9:13" ht="14.1" customHeight="1">
      <c r="I220"/>
      <c r="J220"/>
      <c r="K220"/>
      <c r="L220"/>
      <c r="M220"/>
    </row>
    <row r="221" spans="9:13" ht="14.1" customHeight="1">
      <c r="I221"/>
      <c r="J221"/>
      <c r="K221"/>
      <c r="L221"/>
      <c r="M221"/>
    </row>
    <row r="222" spans="9:13" ht="14.1" customHeight="1">
      <c r="I222"/>
      <c r="J222"/>
      <c r="K222"/>
      <c r="L222"/>
      <c r="M222"/>
    </row>
    <row r="223" spans="9:13" ht="14.1" customHeight="1">
      <c r="I223"/>
      <c r="J223"/>
      <c r="K223"/>
      <c r="L223"/>
      <c r="M223"/>
    </row>
    <row r="224" spans="9:13" ht="14.1" customHeight="1">
      <c r="I224"/>
      <c r="J224"/>
      <c r="K224"/>
      <c r="L224"/>
      <c r="M224"/>
    </row>
    <row r="225" spans="9:13" ht="14.1" customHeight="1">
      <c r="I225"/>
      <c r="J225"/>
      <c r="K225"/>
      <c r="L225"/>
      <c r="M225"/>
    </row>
    <row r="226" spans="9:13" ht="14.1" customHeight="1">
      <c r="I226"/>
      <c r="J226"/>
      <c r="K226"/>
      <c r="L226"/>
      <c r="M226"/>
    </row>
    <row r="227" spans="9:13" ht="14.1" customHeight="1">
      <c r="I227"/>
      <c r="J227"/>
      <c r="K227"/>
      <c r="L227"/>
      <c r="M227"/>
    </row>
    <row r="228" spans="9:13" ht="14.1" customHeight="1">
      <c r="I228"/>
      <c r="J228"/>
      <c r="K228"/>
      <c r="L228"/>
      <c r="M228"/>
    </row>
    <row r="229" spans="9:13" ht="14.1" customHeight="1">
      <c r="I229"/>
      <c r="J229"/>
      <c r="K229"/>
      <c r="L229"/>
      <c r="M229"/>
    </row>
    <row r="230" spans="9:13" ht="14.1" customHeight="1">
      <c r="I230"/>
      <c r="J230"/>
      <c r="K230"/>
      <c r="L230"/>
      <c r="M230"/>
    </row>
    <row r="231" spans="9:13" ht="14.1" customHeight="1">
      <c r="I231"/>
      <c r="J231"/>
      <c r="K231"/>
      <c r="L231"/>
      <c r="M231"/>
    </row>
    <row r="232" spans="9:13" ht="14.1" customHeight="1">
      <c r="I232"/>
      <c r="J232"/>
      <c r="K232"/>
      <c r="L232"/>
      <c r="M232"/>
    </row>
    <row r="233" spans="9:13" ht="14.1" customHeight="1">
      <c r="I233"/>
      <c r="J233"/>
      <c r="K233"/>
      <c r="L233"/>
      <c r="M233"/>
    </row>
    <row r="234" spans="9:13" ht="14.1" customHeight="1">
      <c r="I234"/>
      <c r="J234"/>
      <c r="K234"/>
      <c r="L234"/>
      <c r="M234"/>
    </row>
    <row r="235" spans="9:13" ht="14.1" customHeight="1">
      <c r="I235"/>
      <c r="J235"/>
      <c r="K235"/>
      <c r="L235"/>
      <c r="M235"/>
    </row>
    <row r="236" spans="9:13" ht="14.1" customHeight="1">
      <c r="I236"/>
      <c r="J236"/>
      <c r="K236"/>
      <c r="L236"/>
      <c r="M236"/>
    </row>
    <row r="237" spans="9:13" ht="14.1" customHeight="1">
      <c r="I237"/>
      <c r="J237"/>
      <c r="K237"/>
      <c r="L237"/>
      <c r="M237"/>
    </row>
    <row r="238" spans="9:13" ht="14.1" customHeight="1">
      <c r="I238"/>
      <c r="J238"/>
      <c r="K238"/>
      <c r="L238"/>
      <c r="M238"/>
    </row>
    <row r="239" spans="9:13" ht="14.1" customHeight="1">
      <c r="I239"/>
      <c r="J239"/>
      <c r="K239"/>
      <c r="L239"/>
      <c r="M239"/>
    </row>
    <row r="240" spans="9:13" ht="14.1" customHeight="1">
      <c r="I240"/>
      <c r="J240"/>
      <c r="K240"/>
      <c r="L240"/>
      <c r="M240"/>
    </row>
    <row r="241" spans="9:13" ht="14.1" customHeight="1">
      <c r="I241"/>
      <c r="J241"/>
      <c r="K241"/>
      <c r="L241"/>
      <c r="M241"/>
    </row>
    <row r="242" spans="9:13" ht="14.1" customHeight="1">
      <c r="I242"/>
      <c r="J242"/>
      <c r="K242"/>
      <c r="L242"/>
      <c r="M242"/>
    </row>
    <row r="243" spans="9:13" ht="14.1" customHeight="1">
      <c r="I243"/>
      <c r="J243"/>
      <c r="K243"/>
      <c r="L243"/>
      <c r="M243"/>
    </row>
    <row r="244" spans="9:13" ht="14.1" customHeight="1">
      <c r="I244"/>
      <c r="J244"/>
      <c r="K244"/>
      <c r="L244"/>
      <c r="M244"/>
    </row>
    <row r="245" spans="9:13" ht="14.1" customHeight="1">
      <c r="I245"/>
      <c r="J245"/>
      <c r="K245"/>
      <c r="L245"/>
      <c r="M245"/>
    </row>
    <row r="246" spans="9:13" ht="14.1" customHeight="1">
      <c r="I246"/>
      <c r="J246"/>
      <c r="K246"/>
      <c r="L246"/>
      <c r="M246"/>
    </row>
    <row r="247" spans="9:13" ht="14.1" customHeight="1">
      <c r="I247"/>
      <c r="J247"/>
      <c r="K247"/>
      <c r="L247"/>
      <c r="M247"/>
    </row>
    <row r="248" spans="9:13" ht="14.1" customHeight="1">
      <c r="I248"/>
      <c r="J248"/>
      <c r="K248"/>
      <c r="L248"/>
      <c r="M248"/>
    </row>
    <row r="249" spans="9:13" ht="14.1" customHeight="1">
      <c r="I249"/>
      <c r="J249"/>
      <c r="K249"/>
      <c r="L249"/>
      <c r="M249"/>
    </row>
    <row r="250" spans="9:13" ht="14.1" customHeight="1">
      <c r="I250"/>
      <c r="J250"/>
      <c r="K250"/>
      <c r="L250"/>
      <c r="M250"/>
    </row>
    <row r="251" spans="9:13" ht="14.1" customHeight="1">
      <c r="I251"/>
      <c r="J251"/>
      <c r="K251"/>
      <c r="L251"/>
      <c r="M251"/>
    </row>
    <row r="252" spans="9:13" ht="14.1" customHeight="1">
      <c r="I252"/>
      <c r="J252"/>
      <c r="K252"/>
      <c r="L252"/>
      <c r="M252"/>
    </row>
    <row r="253" spans="9:13" ht="14.1" customHeight="1">
      <c r="I253"/>
      <c r="J253"/>
      <c r="K253"/>
      <c r="L253"/>
      <c r="M253"/>
    </row>
    <row r="254" spans="9:13" ht="14.1" customHeight="1">
      <c r="I254"/>
      <c r="J254"/>
      <c r="K254"/>
      <c r="L254"/>
      <c r="M254"/>
    </row>
    <row r="255" spans="9:13" ht="14.1" customHeight="1">
      <c r="I255"/>
      <c r="J255"/>
      <c r="K255"/>
      <c r="L255"/>
      <c r="M255"/>
    </row>
    <row r="256" spans="9:13" ht="14.1" customHeight="1">
      <c r="I256"/>
      <c r="J256"/>
      <c r="K256"/>
      <c r="L256"/>
      <c r="M256"/>
    </row>
    <row r="257" spans="9:13" ht="14.1" customHeight="1">
      <c r="I257"/>
      <c r="J257"/>
      <c r="K257"/>
      <c r="L257"/>
      <c r="M257"/>
    </row>
    <row r="258" spans="9:13" ht="14.1" customHeight="1">
      <c r="I258"/>
      <c r="J258"/>
      <c r="K258"/>
      <c r="L258"/>
      <c r="M258"/>
    </row>
    <row r="259" spans="9:13" ht="14.1" customHeight="1">
      <c r="I259"/>
      <c r="J259"/>
      <c r="K259"/>
      <c r="L259"/>
      <c r="M259"/>
    </row>
    <row r="260" spans="9:13" ht="14.1" customHeight="1">
      <c r="I260"/>
      <c r="J260"/>
      <c r="K260"/>
      <c r="L260"/>
      <c r="M260"/>
    </row>
    <row r="261" spans="9:13" ht="14.1" customHeight="1">
      <c r="I261"/>
      <c r="J261"/>
      <c r="K261"/>
      <c r="L261"/>
      <c r="M261"/>
    </row>
    <row r="262" spans="9:13" ht="14.1" customHeight="1">
      <c r="I262"/>
      <c r="J262"/>
      <c r="K262"/>
      <c r="L262"/>
      <c r="M262"/>
    </row>
    <row r="263" spans="9:13" ht="14.1" customHeight="1">
      <c r="I263"/>
      <c r="J263"/>
      <c r="K263"/>
      <c r="L263"/>
      <c r="M263"/>
    </row>
    <row r="264" spans="9:13" ht="14.1" customHeight="1">
      <c r="I264"/>
      <c r="J264"/>
      <c r="K264"/>
      <c r="L264"/>
      <c r="M264"/>
    </row>
    <row r="265" spans="9:13" ht="14.1" customHeight="1">
      <c r="I265"/>
      <c r="J265"/>
      <c r="K265"/>
      <c r="L265"/>
      <c r="M265"/>
    </row>
    <row r="266" spans="9:13" ht="14.1" customHeight="1">
      <c r="I266"/>
      <c r="J266"/>
      <c r="K266"/>
      <c r="L266"/>
      <c r="M266"/>
    </row>
    <row r="267" spans="9:13" ht="14.1" customHeight="1">
      <c r="I267"/>
      <c r="J267"/>
      <c r="K267"/>
      <c r="L267"/>
      <c r="M267"/>
    </row>
    <row r="268" spans="9:13" ht="14.1" customHeight="1">
      <c r="I268"/>
      <c r="J268"/>
      <c r="K268"/>
      <c r="L268"/>
      <c r="M268"/>
    </row>
    <row r="269" spans="9:13" ht="14.1" customHeight="1">
      <c r="I269"/>
      <c r="J269"/>
      <c r="K269"/>
      <c r="L269"/>
      <c r="M269"/>
    </row>
    <row r="270" spans="9:13" ht="14.1" customHeight="1">
      <c r="I270"/>
      <c r="J270"/>
      <c r="K270"/>
      <c r="L270"/>
      <c r="M270"/>
    </row>
    <row r="271" spans="9:13" ht="14.1" customHeight="1">
      <c r="I271"/>
      <c r="J271"/>
      <c r="K271"/>
      <c r="L271"/>
      <c r="M271"/>
    </row>
    <row r="272" spans="9:13" ht="14.1" customHeight="1">
      <c r="I272"/>
      <c r="J272"/>
      <c r="K272"/>
      <c r="L272"/>
      <c r="M272"/>
    </row>
    <row r="273" spans="9:13" ht="14.1" customHeight="1">
      <c r="I273"/>
      <c r="J273"/>
      <c r="K273"/>
      <c r="L273"/>
      <c r="M273"/>
    </row>
    <row r="274" spans="9:13" ht="14.1" customHeight="1">
      <c r="I274"/>
      <c r="J274"/>
      <c r="K274"/>
      <c r="L274"/>
      <c r="M274"/>
    </row>
    <row r="275" spans="9:13" ht="14.1" customHeight="1">
      <c r="I275"/>
      <c r="J275"/>
      <c r="K275"/>
      <c r="L275"/>
      <c r="M275"/>
    </row>
    <row r="276" spans="9:13" ht="14.1" customHeight="1">
      <c r="I276"/>
      <c r="J276"/>
      <c r="K276"/>
      <c r="L276"/>
      <c r="M276"/>
    </row>
    <row r="277" spans="9:13" ht="14.1" customHeight="1">
      <c r="I277"/>
      <c r="J277"/>
      <c r="K277"/>
      <c r="L277"/>
      <c r="M277"/>
    </row>
    <row r="278" spans="9:13" ht="14.1" customHeight="1">
      <c r="I278"/>
      <c r="J278"/>
      <c r="K278"/>
      <c r="L278"/>
      <c r="M278"/>
    </row>
    <row r="279" spans="9:13" ht="14.1" customHeight="1">
      <c r="I279"/>
      <c r="J279"/>
      <c r="K279"/>
      <c r="L279"/>
      <c r="M279"/>
    </row>
    <row r="280" spans="9:13" ht="14.1" customHeight="1">
      <c r="I280"/>
      <c r="J280"/>
      <c r="K280"/>
      <c r="L280"/>
      <c r="M280"/>
    </row>
    <row r="281" spans="9:13" ht="14.1" customHeight="1">
      <c r="I281"/>
      <c r="J281"/>
      <c r="K281"/>
      <c r="L281"/>
      <c r="M281"/>
    </row>
    <row r="282" spans="9:13" ht="14.1" customHeight="1">
      <c r="I282"/>
      <c r="J282"/>
      <c r="K282"/>
      <c r="L282"/>
      <c r="M282"/>
    </row>
    <row r="283" spans="9:13" ht="14.1" customHeight="1">
      <c r="I283"/>
      <c r="J283"/>
      <c r="K283"/>
      <c r="L283"/>
      <c r="M283"/>
    </row>
    <row r="284" spans="9:13" ht="14.1" customHeight="1">
      <c r="I284"/>
      <c r="J284"/>
      <c r="K284"/>
      <c r="L284"/>
      <c r="M284"/>
    </row>
    <row r="285" spans="9:13" ht="14.1" customHeight="1">
      <c r="I285"/>
      <c r="J285"/>
      <c r="K285"/>
      <c r="L285"/>
      <c r="M285"/>
    </row>
    <row r="286" spans="9:13" ht="14.1" customHeight="1">
      <c r="I286"/>
      <c r="J286"/>
      <c r="K286"/>
      <c r="L286"/>
      <c r="M286"/>
    </row>
    <row r="287" spans="9:13" ht="14.1" customHeight="1">
      <c r="I287"/>
      <c r="J287"/>
      <c r="K287"/>
      <c r="L287"/>
      <c r="M287"/>
    </row>
    <row r="288" spans="9:13" ht="14.1" customHeight="1">
      <c r="I288"/>
      <c r="J288"/>
      <c r="K288"/>
      <c r="L288"/>
      <c r="M288"/>
    </row>
    <row r="289" spans="9:13" ht="14.1" customHeight="1">
      <c r="I289"/>
      <c r="J289"/>
      <c r="K289"/>
      <c r="L289"/>
      <c r="M289"/>
    </row>
    <row r="290" spans="9:13" ht="14.1" customHeight="1">
      <c r="I290"/>
      <c r="J290"/>
      <c r="K290"/>
      <c r="L290"/>
      <c r="M290"/>
    </row>
    <row r="291" spans="9:13" ht="14.1" customHeight="1">
      <c r="I291"/>
      <c r="J291"/>
      <c r="K291"/>
      <c r="L291"/>
      <c r="M291"/>
    </row>
    <row r="292" spans="9:13" ht="14.1" customHeight="1">
      <c r="I292"/>
      <c r="J292"/>
      <c r="K292"/>
      <c r="L292"/>
      <c r="M292"/>
    </row>
    <row r="293" spans="9:13" ht="14.1" customHeight="1">
      <c r="I293"/>
      <c r="J293"/>
      <c r="K293"/>
      <c r="L293"/>
      <c r="M293"/>
    </row>
    <row r="294" spans="9:13" ht="14.1" customHeight="1">
      <c r="I294"/>
      <c r="J294"/>
      <c r="K294"/>
      <c r="L294"/>
      <c r="M294"/>
    </row>
    <row r="295" spans="9:13" ht="14.1" customHeight="1">
      <c r="I295"/>
      <c r="J295"/>
      <c r="K295"/>
      <c r="L295"/>
      <c r="M295"/>
    </row>
    <row r="296" spans="9:13" ht="14.1" customHeight="1">
      <c r="I296"/>
      <c r="J296"/>
      <c r="K296"/>
      <c r="L296"/>
      <c r="M296"/>
    </row>
    <row r="297" spans="9:13" ht="14.1" customHeight="1">
      <c r="I297"/>
      <c r="J297"/>
      <c r="K297"/>
      <c r="L297"/>
      <c r="M297"/>
    </row>
    <row r="298" spans="9:13" ht="14.1" customHeight="1">
      <c r="I298"/>
      <c r="J298"/>
      <c r="K298"/>
      <c r="L298"/>
      <c r="M298"/>
    </row>
    <row r="299" spans="9:13" ht="14.1" customHeight="1">
      <c r="I299"/>
      <c r="J299"/>
      <c r="K299"/>
      <c r="L299"/>
      <c r="M299"/>
    </row>
    <row r="300" spans="9:13" ht="14.1" customHeight="1">
      <c r="I300"/>
      <c r="J300"/>
      <c r="K300"/>
      <c r="L300"/>
      <c r="M300"/>
    </row>
    <row r="301" spans="9:13" ht="14.1" customHeight="1">
      <c r="I301"/>
      <c r="J301"/>
      <c r="K301"/>
      <c r="L301"/>
      <c r="M301"/>
    </row>
    <row r="302" spans="9:13" ht="14.1" customHeight="1">
      <c r="I302"/>
      <c r="J302"/>
      <c r="K302"/>
      <c r="L302"/>
      <c r="M302"/>
    </row>
    <row r="303" spans="9:13" ht="14.1" customHeight="1">
      <c r="I303"/>
      <c r="J303"/>
      <c r="K303"/>
      <c r="L303"/>
      <c r="M303"/>
    </row>
    <row r="304" spans="9:13" ht="14.1" customHeight="1">
      <c r="I304"/>
      <c r="J304"/>
      <c r="K304"/>
      <c r="L304"/>
      <c r="M304"/>
    </row>
    <row r="305" spans="9:13" ht="14.1" customHeight="1">
      <c r="I305"/>
      <c r="J305"/>
      <c r="K305"/>
      <c r="L305"/>
      <c r="M305"/>
    </row>
    <row r="306" spans="9:13" ht="14.1" customHeight="1">
      <c r="I306"/>
      <c r="J306"/>
      <c r="K306"/>
      <c r="L306"/>
      <c r="M306"/>
    </row>
    <row r="307" spans="9:13" ht="14.1" customHeight="1">
      <c r="I307"/>
      <c r="J307"/>
      <c r="K307"/>
      <c r="L307"/>
      <c r="M307"/>
    </row>
    <row r="308" spans="9:13" ht="14.1" customHeight="1">
      <c r="I308"/>
      <c r="J308"/>
      <c r="K308"/>
      <c r="L308"/>
      <c r="M308"/>
    </row>
    <row r="309" spans="9:13" ht="14.1" customHeight="1">
      <c r="I309"/>
      <c r="J309"/>
      <c r="K309"/>
      <c r="L309"/>
      <c r="M309"/>
    </row>
    <row r="310" spans="9:13" ht="14.1" customHeight="1">
      <c r="I310"/>
      <c r="J310"/>
      <c r="K310"/>
      <c r="L310"/>
      <c r="M310"/>
    </row>
    <row r="311" spans="9:13" ht="14.1" customHeight="1">
      <c r="I311"/>
      <c r="J311"/>
      <c r="K311"/>
      <c r="L311"/>
      <c r="M311"/>
    </row>
    <row r="312" spans="9:13" ht="14.1" customHeight="1">
      <c r="I312"/>
      <c r="J312"/>
      <c r="K312"/>
      <c r="L312"/>
      <c r="M312"/>
    </row>
    <row r="313" spans="9:13" ht="14.1" customHeight="1">
      <c r="I313"/>
      <c r="J313"/>
      <c r="K313"/>
      <c r="L313"/>
      <c r="M313"/>
    </row>
    <row r="314" spans="9:13" ht="14.1" customHeight="1">
      <c r="I314"/>
      <c r="J314"/>
      <c r="K314"/>
      <c r="L314"/>
      <c r="M314"/>
    </row>
    <row r="315" spans="9:13" ht="14.1" customHeight="1">
      <c r="I315"/>
      <c r="J315"/>
      <c r="K315"/>
      <c r="L315"/>
      <c r="M315"/>
    </row>
    <row r="316" spans="9:13" ht="14.1" customHeight="1">
      <c r="I316"/>
      <c r="J316"/>
      <c r="K316"/>
      <c r="L316"/>
      <c r="M316"/>
    </row>
    <row r="317" spans="9:13" ht="14.1" customHeight="1">
      <c r="I317"/>
      <c r="J317"/>
      <c r="K317"/>
      <c r="L317"/>
      <c r="M317"/>
    </row>
    <row r="318" spans="9:13" ht="14.1" customHeight="1">
      <c r="I318"/>
      <c r="J318"/>
      <c r="K318"/>
      <c r="L318"/>
      <c r="M318"/>
    </row>
    <row r="319" spans="9:13" ht="14.1" customHeight="1">
      <c r="I319"/>
      <c r="J319"/>
      <c r="K319"/>
      <c r="L319"/>
      <c r="M319"/>
    </row>
    <row r="320" spans="9:13" ht="14.1" customHeight="1">
      <c r="I320"/>
      <c r="J320"/>
      <c r="K320"/>
      <c r="L320"/>
      <c r="M320"/>
    </row>
    <row r="321" spans="9:13" ht="14.1" customHeight="1">
      <c r="I321"/>
      <c r="J321"/>
      <c r="K321"/>
      <c r="L321"/>
      <c r="M321"/>
    </row>
    <row r="322" spans="9:13" ht="14.1" customHeight="1">
      <c r="I322"/>
      <c r="J322"/>
      <c r="K322"/>
      <c r="L322"/>
      <c r="M322"/>
    </row>
    <row r="323" spans="9:13" ht="14.1" customHeight="1">
      <c r="I323"/>
      <c r="J323"/>
      <c r="K323"/>
      <c r="L323"/>
      <c r="M323"/>
    </row>
    <row r="324" spans="9:13" ht="14.1" customHeight="1">
      <c r="I324"/>
      <c r="J324"/>
      <c r="K324"/>
      <c r="L324"/>
      <c r="M324"/>
    </row>
    <row r="325" spans="9:13" ht="14.1" customHeight="1">
      <c r="I325"/>
      <c r="J325"/>
      <c r="K325"/>
      <c r="L325"/>
      <c r="M325"/>
    </row>
    <row r="326" spans="9:13" ht="14.1" customHeight="1">
      <c r="I326"/>
      <c r="J326"/>
      <c r="K326"/>
      <c r="L326"/>
      <c r="M326"/>
    </row>
    <row r="327" spans="9:13" ht="14.1" customHeight="1">
      <c r="I327"/>
      <c r="J327"/>
      <c r="K327"/>
      <c r="L327"/>
      <c r="M327"/>
    </row>
    <row r="328" spans="9:13" ht="14.1" customHeight="1">
      <c r="I328"/>
      <c r="J328"/>
      <c r="K328"/>
      <c r="L328"/>
      <c r="M328"/>
    </row>
    <row r="329" spans="9:13" ht="14.1" customHeight="1">
      <c r="I329"/>
      <c r="J329"/>
      <c r="K329"/>
      <c r="L329"/>
      <c r="M329"/>
    </row>
    <row r="330" spans="9:13" ht="14.1" customHeight="1">
      <c r="I330"/>
      <c r="J330"/>
      <c r="K330"/>
      <c r="L330"/>
      <c r="M330"/>
    </row>
    <row r="331" spans="9:13" ht="14.1" customHeight="1">
      <c r="I331"/>
      <c r="J331"/>
      <c r="K331"/>
      <c r="L331"/>
      <c r="M331"/>
    </row>
    <row r="332" spans="9:13" ht="14.1" customHeight="1">
      <c r="I332"/>
      <c r="J332"/>
      <c r="K332"/>
      <c r="L332"/>
      <c r="M332"/>
    </row>
    <row r="333" spans="9:13" ht="14.1" customHeight="1">
      <c r="I333"/>
      <c r="J333"/>
      <c r="K333"/>
      <c r="L333"/>
      <c r="M333"/>
    </row>
    <row r="334" spans="9:13" ht="14.1" customHeight="1">
      <c r="I334"/>
      <c r="J334"/>
      <c r="K334"/>
      <c r="L334"/>
      <c r="M334"/>
    </row>
    <row r="335" spans="9:13" ht="14.1" customHeight="1">
      <c r="I335"/>
      <c r="J335"/>
      <c r="K335"/>
      <c r="L335"/>
      <c r="M335"/>
    </row>
  </sheetData>
  <customSheetViews>
    <customSheetView guid="{A341D8C9-5CC0-4C53-B3E4-E55891765B05}" scale="80" showPageBreaks="1" fitToPage="1" printArea="1" hiddenRows="1" hiddenColumns="1" view="pageBreakPreview">
      <pane xSplit="2" ySplit="5" topLeftCell="C63" activePane="bottomRight" state="frozen"/>
      <selection pane="bottomRight" activeCell="B101" sqref="B101"/>
      <rowBreaks count="1" manualBreakCount="1">
        <brk id="131" max="16383" man="1"/>
      </rowBreaks>
      <colBreaks count="1" manualBreakCount="1">
        <brk id="23" max="122" man="1"/>
      </colBreaks>
      <pageMargins left="0.78740157499999996" right="0.78740157499999996" top="0.984251969" bottom="0.984251969" header="0.5" footer="0.5"/>
      <pageSetup paperSize="9" scale="40" orientation="portrait" verticalDpi="0" r:id="rId1"/>
      <headerFooter alignWithMargins="0"/>
    </customSheetView>
  </customSheetViews>
  <phoneticPr fontId="3" type="noConversion"/>
  <pageMargins left="0.78740157480314965" right="0.78740157480314965" top="0.98425196850393704" bottom="0.98425196850393704" header="0.51181102362204722" footer="0.51181102362204722"/>
  <pageSetup paperSize="9" scale="55" orientation="landscape" verticalDpi="0" r:id="rId2"/>
  <headerFooter alignWithMargins="0"/>
  <rowBreaks count="2" manualBreakCount="2">
    <brk id="55" max="9" man="1"/>
    <brk id="7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6"/>
    </sheetView>
  </sheetViews>
  <sheetFormatPr baseColWidth="10" defaultRowHeight="12.75"/>
  <cols>
    <col min="1" max="1" width="11.42578125" customWidth="1"/>
  </cols>
  <sheetData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4"/>
  </sheetPr>
  <dimension ref="A1:L115"/>
  <sheetViews>
    <sheetView showGridLines="0" view="pageBreakPreview" zoomScale="90" zoomScaleNormal="70" zoomScaleSheetLayoutView="90" workbookViewId="0">
      <pane xSplit="4" ySplit="3" topLeftCell="E4" activePane="bottomRight" state="frozen"/>
      <selection activeCell="B5" sqref="B5"/>
      <selection pane="topRight" activeCell="B5" sqref="B5"/>
      <selection pane="bottomLeft" activeCell="B5" sqref="B5"/>
      <selection pane="bottomRight" activeCell="B16" sqref="B16"/>
    </sheetView>
  </sheetViews>
  <sheetFormatPr baseColWidth="10" defaultColWidth="11.42578125" defaultRowHeight="12.75"/>
  <cols>
    <col min="1" max="1" width="2.28515625" style="29" customWidth="1"/>
    <col min="2" max="2" width="61.7109375" style="29" customWidth="1"/>
    <col min="3" max="3" width="51" style="29" customWidth="1"/>
    <col min="4" max="4" width="1.5703125" style="29" customWidth="1"/>
    <col min="5" max="7" width="16.140625" style="29" customWidth="1"/>
    <col min="8" max="8" width="2.5703125" style="34" customWidth="1"/>
    <col min="9" max="12" width="11.42578125" style="34"/>
    <col min="13" max="16384" width="11.42578125" style="29"/>
  </cols>
  <sheetData>
    <row r="1" spans="1:12" ht="14.1" customHeight="1">
      <c r="A1" s="93"/>
      <c r="B1" s="93"/>
      <c r="C1" s="103"/>
      <c r="D1" s="103"/>
      <c r="E1" s="87"/>
      <c r="F1" s="87"/>
      <c r="G1" s="87"/>
      <c r="H1" s="120"/>
    </row>
    <row r="2" spans="1:12" ht="14.1" customHeight="1">
      <c r="A2" s="96"/>
      <c r="B2" s="97" t="s">
        <v>442</v>
      </c>
      <c r="C2" s="103" t="s">
        <v>120</v>
      </c>
      <c r="D2" s="104"/>
      <c r="E2" s="121"/>
      <c r="F2" s="121"/>
      <c r="G2" s="121"/>
      <c r="H2" s="123"/>
    </row>
    <row r="3" spans="1:12" ht="14.1" customHeight="1">
      <c r="A3" s="253"/>
      <c r="B3" s="351" t="s">
        <v>198</v>
      </c>
      <c r="C3" s="349" t="s">
        <v>121</v>
      </c>
      <c r="D3" s="105"/>
      <c r="E3" s="125" t="s">
        <v>603</v>
      </c>
      <c r="F3" s="125" t="s">
        <v>604</v>
      </c>
      <c r="G3" s="125" t="s">
        <v>597</v>
      </c>
      <c r="H3" s="125"/>
    </row>
    <row r="4" spans="1:12" ht="14.1" customHeight="1">
      <c r="A4" s="96"/>
      <c r="B4" s="96"/>
      <c r="C4" s="195"/>
      <c r="D4" s="104"/>
      <c r="E4" s="88"/>
      <c r="F4" s="88"/>
      <c r="G4" s="88"/>
      <c r="H4" s="126"/>
    </row>
    <row r="5" spans="1:12" ht="14.1" customHeight="1">
      <c r="A5" s="96"/>
      <c r="B5" s="97" t="s">
        <v>199</v>
      </c>
      <c r="C5" s="106" t="s">
        <v>122</v>
      </c>
      <c r="D5" s="106"/>
      <c r="E5" s="89"/>
      <c r="F5" s="89"/>
      <c r="G5" s="89"/>
      <c r="H5" s="128"/>
    </row>
    <row r="6" spans="1:12" ht="14.1" customHeight="1">
      <c r="A6" s="96"/>
      <c r="B6" s="102" t="s">
        <v>701</v>
      </c>
      <c r="C6" s="113" t="s">
        <v>691</v>
      </c>
      <c r="D6" s="107"/>
      <c r="E6" s="399">
        <v>218.53170600000001</v>
      </c>
      <c r="F6" s="399">
        <v>234.516605</v>
      </c>
      <c r="G6" s="399">
        <v>1439.1442239999999</v>
      </c>
      <c r="H6" s="130"/>
    </row>
    <row r="7" spans="1:12" ht="14.1" customHeight="1">
      <c r="A7" s="96"/>
      <c r="B7" s="99" t="s">
        <v>702</v>
      </c>
      <c r="C7" s="109" t="s">
        <v>692</v>
      </c>
      <c r="D7" s="108"/>
      <c r="E7" s="397">
        <v>152.77842999999999</v>
      </c>
      <c r="F7" s="397">
        <v>237.51601500000001</v>
      </c>
      <c r="G7" s="397">
        <v>1012.6059739999999</v>
      </c>
      <c r="H7" s="130"/>
    </row>
    <row r="8" spans="1:12" ht="14.1" customHeight="1">
      <c r="A8" s="96"/>
      <c r="B8" s="99" t="s">
        <v>703</v>
      </c>
      <c r="C8" s="109" t="s">
        <v>175</v>
      </c>
      <c r="D8" s="108"/>
      <c r="E8" s="397">
        <v>64.545646000000005</v>
      </c>
      <c r="F8" s="397">
        <v>101.172494</v>
      </c>
      <c r="G8" s="397">
        <v>519.89349000000004</v>
      </c>
      <c r="H8" s="130"/>
    </row>
    <row r="9" spans="1:12" ht="14.1" customHeight="1">
      <c r="A9" s="96"/>
      <c r="B9" s="99" t="s">
        <v>704</v>
      </c>
      <c r="C9" s="109" t="s">
        <v>123</v>
      </c>
      <c r="D9" s="108"/>
      <c r="E9" s="397">
        <v>1.7206570000000001</v>
      </c>
      <c r="F9" s="397">
        <v>-4.0580049999999996</v>
      </c>
      <c r="G9" s="397">
        <v>18.941303999999999</v>
      </c>
      <c r="H9" s="130"/>
    </row>
    <row r="10" spans="1:12" ht="14.1" customHeight="1">
      <c r="A10" s="96"/>
      <c r="B10" s="99" t="s">
        <v>557</v>
      </c>
      <c r="C10" s="109" t="s">
        <v>174</v>
      </c>
      <c r="D10" s="108"/>
      <c r="E10" s="397">
        <v>-77.582080000000005</v>
      </c>
      <c r="F10" s="397">
        <v>-67.464456999999996</v>
      </c>
      <c r="G10" s="397">
        <v>-294.34793200000001</v>
      </c>
      <c r="H10" s="130"/>
    </row>
    <row r="11" spans="1:12" ht="13.5" customHeight="1">
      <c r="A11" s="96"/>
      <c r="B11" s="99" t="s">
        <v>558</v>
      </c>
      <c r="C11" s="109" t="s">
        <v>540</v>
      </c>
      <c r="D11" s="108"/>
      <c r="E11" s="397">
        <v>-17.116365999999999</v>
      </c>
      <c r="F11" s="397">
        <v>4.539263</v>
      </c>
      <c r="G11" s="397">
        <v>-88.471901000000003</v>
      </c>
      <c r="H11" s="130"/>
      <c r="J11" s="42"/>
    </row>
    <row r="12" spans="1:12" s="31" customFormat="1">
      <c r="A12" s="97"/>
      <c r="B12" s="116" t="s">
        <v>247</v>
      </c>
      <c r="C12" s="116" t="s">
        <v>248</v>
      </c>
      <c r="D12" s="117"/>
      <c r="E12" s="398">
        <v>342.87799200000001</v>
      </c>
      <c r="F12" s="398">
        <v>506.22191600000002</v>
      </c>
      <c r="G12" s="398">
        <v>2607.765159</v>
      </c>
      <c r="H12" s="130"/>
      <c r="I12" s="58"/>
      <c r="J12" s="58"/>
      <c r="K12" s="58"/>
      <c r="L12" s="58"/>
    </row>
    <row r="13" spans="1:12" s="31" customFormat="1">
      <c r="A13" s="97"/>
      <c r="B13" s="99" t="s">
        <v>693</v>
      </c>
      <c r="C13" s="108" t="s">
        <v>117</v>
      </c>
      <c r="D13" s="108"/>
      <c r="E13" s="399">
        <v>9.7856000000000005</v>
      </c>
      <c r="F13" s="399">
        <v>8.7221089999999997</v>
      </c>
      <c r="G13" s="399">
        <v>18.320599999999999</v>
      </c>
      <c r="H13" s="130"/>
      <c r="I13" s="58"/>
      <c r="J13" s="58"/>
      <c r="K13" s="58"/>
      <c r="L13" s="58"/>
    </row>
    <row r="14" spans="1:12" ht="14.1" customHeight="1">
      <c r="A14" s="96"/>
      <c r="B14" s="99" t="s">
        <v>694</v>
      </c>
      <c r="C14" s="108" t="s">
        <v>124</v>
      </c>
      <c r="D14" s="108"/>
      <c r="E14" s="399">
        <v>47.927999999999997</v>
      </c>
      <c r="F14" s="399">
        <v>20.766999999999999</v>
      </c>
      <c r="G14" s="399">
        <v>112.955</v>
      </c>
      <c r="H14" s="130"/>
    </row>
    <row r="15" spans="1:12" ht="14.1" customHeight="1">
      <c r="A15" s="96"/>
      <c r="B15" s="99" t="s">
        <v>699</v>
      </c>
      <c r="C15" s="109" t="s">
        <v>700</v>
      </c>
      <c r="D15" s="108"/>
      <c r="E15" s="399">
        <v>172.85632000000001</v>
      </c>
      <c r="F15" s="399">
        <v>908.83861000000002</v>
      </c>
      <c r="G15" s="399">
        <v>3005.061592</v>
      </c>
      <c r="H15" s="130"/>
    </row>
    <row r="16" spans="1:12" ht="14.1" customHeight="1">
      <c r="A16" s="96"/>
      <c r="B16" s="99" t="s">
        <v>234</v>
      </c>
      <c r="C16" s="109" t="s">
        <v>164</v>
      </c>
      <c r="D16" s="108"/>
      <c r="E16" s="399">
        <v>-31.491779999999999</v>
      </c>
      <c r="F16" s="399">
        <v>-32.470680999999999</v>
      </c>
      <c r="G16" s="399">
        <v>-126.940417</v>
      </c>
      <c r="H16" s="130"/>
    </row>
    <row r="17" spans="1:12" ht="14.1" customHeight="1">
      <c r="A17" s="96"/>
      <c r="B17" s="98" t="s">
        <v>235</v>
      </c>
      <c r="C17" s="108" t="s">
        <v>64</v>
      </c>
      <c r="D17" s="108"/>
      <c r="E17" s="399">
        <v>-1.2604010000000001</v>
      </c>
      <c r="F17" s="399">
        <v>15.41222</v>
      </c>
      <c r="G17" s="399">
        <v>16.378219000000001</v>
      </c>
      <c r="H17" s="130"/>
    </row>
    <row r="18" spans="1:12" s="31" customFormat="1">
      <c r="A18" s="97"/>
      <c r="B18" s="116" t="s">
        <v>236</v>
      </c>
      <c r="C18" s="116" t="s">
        <v>79</v>
      </c>
      <c r="D18" s="117"/>
      <c r="E18" s="376">
        <v>540.69573200000002</v>
      </c>
      <c r="F18" s="376">
        <v>1427.491174</v>
      </c>
      <c r="G18" s="376">
        <v>5633.5401540000003</v>
      </c>
      <c r="H18" s="130"/>
      <c r="I18" s="58"/>
      <c r="J18" s="58"/>
      <c r="K18" s="58"/>
      <c r="L18" s="58"/>
    </row>
    <row r="19" spans="1:12" s="31" customFormat="1">
      <c r="A19" s="97"/>
      <c r="B19" s="100"/>
      <c r="C19" s="110"/>
      <c r="D19" s="110"/>
      <c r="E19" s="90"/>
      <c r="F19" s="90"/>
      <c r="G19" s="90"/>
      <c r="H19" s="130"/>
      <c r="I19" s="58"/>
      <c r="J19" s="58"/>
      <c r="K19" s="58"/>
      <c r="L19" s="58"/>
    </row>
    <row r="20" spans="1:12" ht="14.1" customHeight="1">
      <c r="A20" s="96"/>
      <c r="B20" s="101" t="s">
        <v>237</v>
      </c>
      <c r="C20" s="111" t="s">
        <v>167</v>
      </c>
      <c r="D20" s="112"/>
      <c r="E20" s="126"/>
      <c r="F20" s="126"/>
      <c r="G20" s="126"/>
      <c r="H20" s="126"/>
    </row>
    <row r="21" spans="1:12" ht="14.1" customHeight="1">
      <c r="A21" s="96"/>
      <c r="B21" s="102" t="s">
        <v>448</v>
      </c>
      <c r="C21" s="113" t="s">
        <v>451</v>
      </c>
      <c r="D21" s="114"/>
      <c r="E21" s="401">
        <v>0.76604799999999995</v>
      </c>
      <c r="F21" s="401">
        <v>0.72635799999999995</v>
      </c>
      <c r="G21" s="401">
        <v>0.69885399999999998</v>
      </c>
      <c r="H21" s="132"/>
    </row>
    <row r="22" spans="1:12" ht="14.1" customHeight="1">
      <c r="A22" s="96"/>
      <c r="B22" s="99" t="s">
        <v>447</v>
      </c>
      <c r="C22" s="109" t="s">
        <v>449</v>
      </c>
      <c r="D22" s="115"/>
      <c r="E22" s="400">
        <v>0.157025</v>
      </c>
      <c r="F22" s="400">
        <v>0.157362</v>
      </c>
      <c r="G22" s="400">
        <v>0.15462000000000001</v>
      </c>
      <c r="H22" s="132"/>
    </row>
    <row r="23" spans="1:12" ht="14.1" customHeight="1">
      <c r="A23" s="96"/>
      <c r="B23" s="99" t="s">
        <v>422</v>
      </c>
      <c r="C23" s="109" t="s">
        <v>422</v>
      </c>
      <c r="D23" s="115"/>
      <c r="E23" s="400">
        <v>0.923072</v>
      </c>
      <c r="F23" s="400">
        <v>0.88372099999999998</v>
      </c>
      <c r="G23" s="400">
        <v>0.85347399999999995</v>
      </c>
      <c r="H23" s="132"/>
    </row>
    <row r="24" spans="1:12" ht="14.1" customHeight="1">
      <c r="A24" s="96"/>
      <c r="B24" s="96"/>
      <c r="C24" s="110"/>
      <c r="D24" s="110"/>
      <c r="E24" s="132"/>
      <c r="F24" s="132"/>
      <c r="G24" s="132"/>
      <c r="H24" s="132"/>
    </row>
    <row r="25" spans="1:12" s="28" customFormat="1">
      <c r="H25" s="46"/>
      <c r="I25" s="46"/>
      <c r="J25" s="46"/>
      <c r="K25" s="46"/>
      <c r="L25" s="46"/>
    </row>
    <row r="26" spans="1:12" s="28" customFormat="1">
      <c r="H26" s="46"/>
      <c r="I26" s="46"/>
      <c r="J26" s="46"/>
      <c r="K26" s="46"/>
      <c r="L26" s="46"/>
    </row>
    <row r="27" spans="1:12" s="28" customFormat="1">
      <c r="H27" s="46"/>
      <c r="I27" s="46"/>
      <c r="J27" s="46"/>
      <c r="K27" s="46"/>
      <c r="L27" s="46"/>
    </row>
    <row r="28" spans="1:12" s="28" customFormat="1">
      <c r="H28" s="46"/>
      <c r="I28" s="46"/>
      <c r="J28" s="46"/>
      <c r="K28" s="46"/>
      <c r="L28" s="46"/>
    </row>
    <row r="29" spans="1:12" s="28" customFormat="1">
      <c r="H29" s="46"/>
      <c r="I29" s="46"/>
      <c r="J29" s="46"/>
      <c r="K29" s="46"/>
      <c r="L29" s="46"/>
    </row>
    <row r="30" spans="1:12" s="28" customFormat="1">
      <c r="H30" s="46"/>
      <c r="I30" s="46"/>
      <c r="J30" s="46"/>
      <c r="K30" s="46"/>
      <c r="L30" s="46"/>
    </row>
    <row r="31" spans="1:12" s="28" customFormat="1">
      <c r="H31" s="46"/>
      <c r="I31" s="46"/>
      <c r="J31" s="46"/>
      <c r="K31" s="46"/>
      <c r="L31" s="46"/>
    </row>
    <row r="32" spans="1:12" s="28" customFormat="1">
      <c r="H32" s="46"/>
      <c r="I32" s="46"/>
      <c r="J32" s="46"/>
      <c r="K32" s="46"/>
      <c r="L32" s="46"/>
    </row>
    <row r="33" spans="8:12" s="28" customFormat="1">
      <c r="H33" s="46"/>
      <c r="I33" s="46"/>
      <c r="J33" s="46"/>
      <c r="K33" s="46"/>
      <c r="L33" s="46"/>
    </row>
    <row r="34" spans="8:12" s="28" customFormat="1">
      <c r="H34" s="46"/>
      <c r="I34" s="46"/>
      <c r="J34" s="46"/>
      <c r="K34" s="46"/>
      <c r="L34" s="46"/>
    </row>
    <row r="35" spans="8:12" s="28" customFormat="1">
      <c r="H35" s="46"/>
      <c r="I35" s="46"/>
      <c r="J35" s="46"/>
      <c r="K35" s="46"/>
      <c r="L35" s="46"/>
    </row>
    <row r="36" spans="8:12" s="28" customFormat="1">
      <c r="H36" s="46"/>
      <c r="I36" s="46"/>
      <c r="J36" s="46"/>
      <c r="K36" s="46"/>
      <c r="L36" s="46"/>
    </row>
    <row r="37" spans="8:12" s="28" customFormat="1">
      <c r="H37" s="46"/>
      <c r="I37" s="46"/>
      <c r="J37" s="46"/>
      <c r="K37" s="46"/>
      <c r="L37" s="46"/>
    </row>
    <row r="38" spans="8:12" s="28" customFormat="1">
      <c r="H38" s="46"/>
      <c r="I38" s="46"/>
      <c r="J38" s="46"/>
      <c r="K38" s="46"/>
      <c r="L38" s="46"/>
    </row>
    <row r="39" spans="8:12" s="28" customFormat="1">
      <c r="H39" s="46"/>
      <c r="I39" s="46"/>
      <c r="J39" s="46"/>
      <c r="K39" s="46"/>
      <c r="L39" s="46"/>
    </row>
    <row r="40" spans="8:12" s="28" customFormat="1">
      <c r="H40" s="46"/>
      <c r="I40" s="46"/>
      <c r="J40" s="46"/>
      <c r="K40" s="46"/>
      <c r="L40" s="46"/>
    </row>
    <row r="41" spans="8:12" s="28" customFormat="1">
      <c r="H41" s="46"/>
      <c r="I41" s="46"/>
      <c r="J41" s="46"/>
      <c r="K41" s="46"/>
      <c r="L41" s="46"/>
    </row>
    <row r="42" spans="8:12" s="28" customFormat="1">
      <c r="H42" s="46"/>
      <c r="I42" s="46"/>
      <c r="J42" s="46"/>
      <c r="K42" s="46"/>
      <c r="L42" s="46"/>
    </row>
    <row r="43" spans="8:12" s="28" customFormat="1">
      <c r="H43" s="46"/>
      <c r="I43" s="46"/>
      <c r="J43" s="46"/>
      <c r="K43" s="46"/>
      <c r="L43" s="46"/>
    </row>
    <row r="44" spans="8:12" s="28" customFormat="1">
      <c r="H44" s="46"/>
      <c r="I44" s="46"/>
      <c r="J44" s="46"/>
      <c r="K44" s="46"/>
      <c r="L44" s="46"/>
    </row>
    <row r="45" spans="8:12" s="28" customFormat="1">
      <c r="H45" s="46"/>
      <c r="I45" s="46"/>
      <c r="J45" s="46"/>
      <c r="K45" s="46"/>
      <c r="L45" s="46"/>
    </row>
    <row r="46" spans="8:12" s="28" customFormat="1">
      <c r="H46" s="46"/>
      <c r="I46" s="46"/>
      <c r="J46" s="46"/>
      <c r="K46" s="46"/>
      <c r="L46" s="46"/>
    </row>
    <row r="47" spans="8:12" s="28" customFormat="1">
      <c r="H47" s="46"/>
      <c r="I47" s="46"/>
      <c r="J47" s="46"/>
      <c r="K47" s="46"/>
      <c r="L47" s="46"/>
    </row>
    <row r="48" spans="8:12" s="28" customFormat="1">
      <c r="H48" s="46"/>
      <c r="I48" s="46"/>
      <c r="J48" s="46"/>
      <c r="K48" s="46"/>
      <c r="L48" s="46"/>
    </row>
    <row r="49" spans="8:12" s="28" customFormat="1">
      <c r="H49" s="46"/>
      <c r="I49" s="46"/>
      <c r="J49" s="46"/>
      <c r="K49" s="46"/>
      <c r="L49" s="46"/>
    </row>
    <row r="50" spans="8:12" s="28" customFormat="1">
      <c r="H50" s="46"/>
      <c r="I50" s="46"/>
      <c r="J50" s="46"/>
      <c r="K50" s="46"/>
      <c r="L50" s="46"/>
    </row>
    <row r="51" spans="8:12" s="28" customFormat="1">
      <c r="H51" s="46"/>
      <c r="I51" s="46"/>
      <c r="J51" s="46"/>
      <c r="K51" s="46"/>
      <c r="L51" s="46"/>
    </row>
    <row r="52" spans="8:12" s="28" customFormat="1">
      <c r="H52" s="46"/>
      <c r="I52" s="46"/>
      <c r="J52" s="46"/>
      <c r="K52" s="46"/>
      <c r="L52" s="46"/>
    </row>
    <row r="53" spans="8:12" s="28" customFormat="1">
      <c r="H53" s="46"/>
      <c r="I53" s="46"/>
      <c r="J53" s="46"/>
      <c r="K53" s="46"/>
      <c r="L53" s="46"/>
    </row>
    <row r="54" spans="8:12" s="28" customFormat="1">
      <c r="H54" s="46"/>
      <c r="I54" s="46"/>
      <c r="J54" s="46"/>
      <c r="K54" s="46"/>
      <c r="L54" s="46"/>
    </row>
    <row r="55" spans="8:12" s="28" customFormat="1">
      <c r="H55" s="46"/>
      <c r="I55" s="46"/>
      <c r="J55" s="46"/>
      <c r="K55" s="46"/>
      <c r="L55" s="46"/>
    </row>
    <row r="56" spans="8:12" s="28" customFormat="1">
      <c r="H56" s="46"/>
      <c r="I56" s="46"/>
      <c r="J56" s="46"/>
      <c r="K56" s="46"/>
      <c r="L56" s="46"/>
    </row>
    <row r="57" spans="8:12" s="28" customFormat="1">
      <c r="H57" s="46"/>
      <c r="I57" s="46"/>
      <c r="J57" s="46"/>
      <c r="K57" s="46"/>
      <c r="L57" s="46"/>
    </row>
    <row r="58" spans="8:12" s="28" customFormat="1">
      <c r="H58" s="46"/>
      <c r="I58" s="46"/>
      <c r="J58" s="46"/>
      <c r="K58" s="46"/>
      <c r="L58" s="46"/>
    </row>
    <row r="59" spans="8:12" s="28" customFormat="1">
      <c r="H59" s="46"/>
      <c r="I59" s="46"/>
      <c r="J59" s="46"/>
      <c r="K59" s="46"/>
      <c r="L59" s="46"/>
    </row>
    <row r="60" spans="8:12" s="28" customFormat="1">
      <c r="H60" s="46"/>
      <c r="I60" s="46"/>
      <c r="J60" s="46"/>
      <c r="K60" s="46"/>
      <c r="L60" s="46"/>
    </row>
    <row r="61" spans="8:12" s="28" customFormat="1">
      <c r="H61" s="46"/>
      <c r="I61" s="46"/>
      <c r="J61" s="46"/>
      <c r="K61" s="46"/>
      <c r="L61" s="46"/>
    </row>
    <row r="62" spans="8:12" s="28" customFormat="1">
      <c r="H62" s="46"/>
      <c r="I62" s="46"/>
      <c r="J62" s="46"/>
      <c r="K62" s="46"/>
      <c r="L62" s="46"/>
    </row>
    <row r="63" spans="8:12" s="28" customFormat="1">
      <c r="H63" s="46"/>
      <c r="I63" s="46"/>
      <c r="J63" s="46"/>
      <c r="K63" s="46"/>
      <c r="L63" s="46"/>
    </row>
    <row r="64" spans="8:12" s="28" customFormat="1">
      <c r="H64" s="46"/>
      <c r="I64" s="46"/>
      <c r="J64" s="46"/>
      <c r="K64" s="46"/>
      <c r="L64" s="46"/>
    </row>
    <row r="65" spans="8:12" s="28" customFormat="1">
      <c r="H65" s="46"/>
      <c r="I65" s="46"/>
      <c r="J65" s="46"/>
      <c r="K65" s="46"/>
      <c r="L65" s="46"/>
    </row>
    <row r="66" spans="8:12" s="28" customFormat="1">
      <c r="H66" s="46"/>
      <c r="I66" s="46"/>
      <c r="J66" s="46"/>
      <c r="K66" s="46"/>
      <c r="L66" s="46"/>
    </row>
    <row r="67" spans="8:12" s="28" customFormat="1">
      <c r="H67" s="46"/>
      <c r="I67" s="46"/>
      <c r="J67" s="46"/>
      <c r="K67" s="46"/>
      <c r="L67" s="46"/>
    </row>
    <row r="68" spans="8:12" s="28" customFormat="1">
      <c r="H68" s="46"/>
      <c r="I68" s="46"/>
      <c r="J68" s="46"/>
      <c r="K68" s="46"/>
      <c r="L68" s="46"/>
    </row>
    <row r="69" spans="8:12" s="28" customFormat="1">
      <c r="H69" s="46"/>
      <c r="I69" s="46"/>
      <c r="J69" s="46"/>
      <c r="K69" s="46"/>
      <c r="L69" s="46"/>
    </row>
    <row r="70" spans="8:12" s="28" customFormat="1">
      <c r="H70" s="46"/>
      <c r="I70" s="46"/>
      <c r="J70" s="46"/>
      <c r="K70" s="46"/>
      <c r="L70" s="46"/>
    </row>
    <row r="71" spans="8:12" s="28" customFormat="1">
      <c r="H71" s="46"/>
      <c r="I71" s="46"/>
      <c r="J71" s="46"/>
      <c r="K71" s="46"/>
      <c r="L71" s="46"/>
    </row>
    <row r="72" spans="8:12" s="28" customFormat="1">
      <c r="H72" s="46"/>
      <c r="I72" s="46"/>
      <c r="J72" s="46"/>
      <c r="K72" s="46"/>
      <c r="L72" s="46"/>
    </row>
    <row r="73" spans="8:12" s="28" customFormat="1">
      <c r="H73" s="46"/>
      <c r="I73" s="46"/>
      <c r="J73" s="46"/>
      <c r="K73" s="46"/>
      <c r="L73" s="46"/>
    </row>
    <row r="74" spans="8:12" s="28" customFormat="1">
      <c r="H74" s="46"/>
      <c r="I74" s="46"/>
      <c r="J74" s="46"/>
      <c r="K74" s="46"/>
      <c r="L74" s="46"/>
    </row>
    <row r="75" spans="8:12" s="28" customFormat="1">
      <c r="H75" s="46"/>
      <c r="I75" s="46"/>
      <c r="J75" s="46"/>
      <c r="K75" s="46"/>
      <c r="L75" s="46"/>
    </row>
    <row r="76" spans="8:12" s="28" customFormat="1">
      <c r="H76" s="46"/>
      <c r="I76" s="46"/>
      <c r="J76" s="46"/>
      <c r="K76" s="46"/>
      <c r="L76" s="46"/>
    </row>
    <row r="77" spans="8:12" s="28" customFormat="1">
      <c r="H77" s="46"/>
      <c r="I77" s="46"/>
      <c r="J77" s="46"/>
      <c r="K77" s="46"/>
      <c r="L77" s="46"/>
    </row>
    <row r="78" spans="8:12" s="28" customFormat="1">
      <c r="H78" s="46"/>
      <c r="I78" s="46"/>
      <c r="J78" s="46"/>
      <c r="K78" s="46"/>
      <c r="L78" s="46"/>
    </row>
    <row r="79" spans="8:12" s="28" customFormat="1">
      <c r="H79" s="46"/>
      <c r="I79" s="46"/>
      <c r="J79" s="46"/>
      <c r="K79" s="46"/>
      <c r="L79" s="46"/>
    </row>
    <row r="80" spans="8:12" s="28" customFormat="1">
      <c r="H80" s="46"/>
      <c r="I80" s="46"/>
      <c r="J80" s="46"/>
      <c r="K80" s="46"/>
      <c r="L80" s="46"/>
    </row>
    <row r="81" spans="8:12" s="28" customFormat="1">
      <c r="H81" s="46"/>
      <c r="I81" s="46"/>
      <c r="J81" s="46"/>
      <c r="K81" s="46"/>
      <c r="L81" s="46"/>
    </row>
    <row r="82" spans="8:12" s="28" customFormat="1">
      <c r="H82" s="46"/>
      <c r="I82" s="46"/>
      <c r="J82" s="46"/>
      <c r="K82" s="46"/>
      <c r="L82" s="46"/>
    </row>
    <row r="83" spans="8:12" s="28" customFormat="1">
      <c r="H83" s="46"/>
      <c r="I83" s="46"/>
      <c r="J83" s="46"/>
      <c r="K83" s="46"/>
      <c r="L83" s="46"/>
    </row>
    <row r="84" spans="8:12" s="28" customFormat="1">
      <c r="H84" s="46"/>
      <c r="I84" s="46"/>
      <c r="J84" s="46"/>
      <c r="K84" s="46"/>
      <c r="L84" s="46"/>
    </row>
    <row r="85" spans="8:12" s="28" customFormat="1">
      <c r="H85" s="46"/>
      <c r="I85" s="46"/>
      <c r="J85" s="46"/>
      <c r="K85" s="46"/>
      <c r="L85" s="46"/>
    </row>
    <row r="86" spans="8:12" s="28" customFormat="1">
      <c r="H86" s="46"/>
      <c r="I86" s="46"/>
      <c r="J86" s="46"/>
      <c r="K86" s="46"/>
      <c r="L86" s="46"/>
    </row>
    <row r="87" spans="8:12" s="28" customFormat="1">
      <c r="H87" s="46"/>
      <c r="I87" s="46"/>
      <c r="J87" s="46"/>
      <c r="K87" s="46"/>
      <c r="L87" s="46"/>
    </row>
    <row r="88" spans="8:12" s="28" customFormat="1">
      <c r="H88" s="46"/>
      <c r="I88" s="46"/>
      <c r="J88" s="46"/>
      <c r="K88" s="46"/>
      <c r="L88" s="46"/>
    </row>
    <row r="89" spans="8:12" s="28" customFormat="1">
      <c r="H89" s="46"/>
      <c r="I89" s="46"/>
      <c r="J89" s="46"/>
      <c r="K89" s="46"/>
      <c r="L89" s="46"/>
    </row>
    <row r="90" spans="8:12" s="28" customFormat="1">
      <c r="H90" s="46"/>
      <c r="I90" s="46"/>
      <c r="J90" s="46"/>
      <c r="K90" s="46"/>
      <c r="L90" s="46"/>
    </row>
    <row r="91" spans="8:12" s="28" customFormat="1">
      <c r="H91" s="46"/>
      <c r="I91" s="46"/>
      <c r="J91" s="46"/>
      <c r="K91" s="46"/>
      <c r="L91" s="46"/>
    </row>
    <row r="92" spans="8:12" s="28" customFormat="1">
      <c r="H92" s="46"/>
      <c r="I92" s="46"/>
      <c r="J92" s="46"/>
      <c r="K92" s="46"/>
      <c r="L92" s="46"/>
    </row>
    <row r="93" spans="8:12" s="28" customFormat="1">
      <c r="H93" s="46"/>
      <c r="I93" s="46"/>
      <c r="J93" s="46"/>
      <c r="K93" s="46"/>
      <c r="L93" s="46"/>
    </row>
    <row r="94" spans="8:12" s="28" customFormat="1">
      <c r="H94" s="46"/>
      <c r="I94" s="46"/>
      <c r="J94" s="46"/>
      <c r="K94" s="46"/>
      <c r="L94" s="46"/>
    </row>
    <row r="95" spans="8:12" s="28" customFormat="1">
      <c r="H95" s="46"/>
      <c r="I95" s="46"/>
      <c r="J95" s="46"/>
      <c r="K95" s="46"/>
      <c r="L95" s="46"/>
    </row>
    <row r="96" spans="8:12" s="28" customFormat="1">
      <c r="H96" s="46"/>
      <c r="I96" s="46"/>
      <c r="J96" s="46"/>
      <c r="K96" s="46"/>
      <c r="L96" s="46"/>
    </row>
    <row r="97" spans="8:12" s="28" customFormat="1">
      <c r="H97" s="46"/>
      <c r="I97" s="46"/>
      <c r="J97" s="46"/>
      <c r="K97" s="46"/>
      <c r="L97" s="46"/>
    </row>
    <row r="98" spans="8:12" s="28" customFormat="1">
      <c r="H98" s="46"/>
      <c r="I98" s="46"/>
      <c r="J98" s="46"/>
      <c r="K98" s="46"/>
      <c r="L98" s="46"/>
    </row>
    <row r="99" spans="8:12" s="28" customFormat="1">
      <c r="H99" s="46"/>
      <c r="I99" s="46"/>
      <c r="J99" s="46"/>
      <c r="K99" s="46"/>
      <c r="L99" s="46"/>
    </row>
    <row r="100" spans="8:12" s="28" customFormat="1">
      <c r="H100" s="46"/>
      <c r="I100" s="46"/>
      <c r="J100" s="46"/>
      <c r="K100" s="46"/>
      <c r="L100" s="46"/>
    </row>
    <row r="101" spans="8:12" s="28" customFormat="1">
      <c r="H101" s="46"/>
      <c r="I101" s="46"/>
      <c r="J101" s="46"/>
      <c r="K101" s="46"/>
      <c r="L101" s="46"/>
    </row>
    <row r="102" spans="8:12" s="28" customFormat="1">
      <c r="H102" s="46"/>
      <c r="I102" s="46"/>
      <c r="J102" s="46"/>
      <c r="K102" s="46"/>
      <c r="L102" s="46"/>
    </row>
    <row r="103" spans="8:12" s="28" customFormat="1">
      <c r="H103" s="46"/>
      <c r="I103" s="46"/>
      <c r="J103" s="46"/>
      <c r="K103" s="46"/>
      <c r="L103" s="46"/>
    </row>
    <row r="104" spans="8:12" s="28" customFormat="1">
      <c r="H104" s="46"/>
      <c r="I104" s="46"/>
      <c r="J104" s="46"/>
      <c r="K104" s="46"/>
      <c r="L104" s="46"/>
    </row>
    <row r="105" spans="8:12" s="28" customFormat="1">
      <c r="H105" s="46"/>
      <c r="I105" s="46"/>
      <c r="J105" s="46"/>
      <c r="K105" s="46"/>
      <c r="L105" s="46"/>
    </row>
    <row r="106" spans="8:12" s="28" customFormat="1">
      <c r="H106" s="46"/>
      <c r="I106" s="46"/>
      <c r="J106" s="46"/>
      <c r="K106" s="46"/>
      <c r="L106" s="46"/>
    </row>
    <row r="107" spans="8:12" s="28" customFormat="1">
      <c r="H107" s="46"/>
      <c r="I107" s="46"/>
      <c r="J107" s="46"/>
      <c r="K107" s="46"/>
      <c r="L107" s="46"/>
    </row>
    <row r="108" spans="8:12" s="28" customFormat="1">
      <c r="H108" s="46"/>
      <c r="I108" s="46"/>
      <c r="J108" s="46"/>
      <c r="K108" s="46"/>
      <c r="L108" s="46"/>
    </row>
    <row r="109" spans="8:12" s="28" customFormat="1">
      <c r="H109" s="46"/>
      <c r="I109" s="46"/>
      <c r="J109" s="46"/>
      <c r="K109" s="46"/>
      <c r="L109" s="46"/>
    </row>
    <row r="110" spans="8:12" s="28" customFormat="1">
      <c r="H110" s="46"/>
      <c r="I110" s="46"/>
      <c r="J110" s="46"/>
      <c r="K110" s="46"/>
      <c r="L110" s="46"/>
    </row>
    <row r="111" spans="8:12" s="28" customFormat="1">
      <c r="H111" s="46"/>
      <c r="I111" s="46"/>
      <c r="J111" s="46"/>
      <c r="K111" s="46"/>
      <c r="L111" s="46"/>
    </row>
    <row r="112" spans="8:12" s="28" customFormat="1">
      <c r="H112" s="46"/>
      <c r="I112" s="46"/>
      <c r="J112" s="46"/>
      <c r="K112" s="46"/>
      <c r="L112" s="46"/>
    </row>
    <row r="113" spans="8:12" s="28" customFormat="1">
      <c r="H113" s="46"/>
      <c r="I113" s="46"/>
      <c r="J113" s="46"/>
      <c r="K113" s="46"/>
      <c r="L113" s="46"/>
    </row>
    <row r="114" spans="8:12" s="28" customFormat="1">
      <c r="H114" s="46"/>
      <c r="I114" s="46"/>
      <c r="J114" s="46"/>
      <c r="K114" s="46"/>
      <c r="L114" s="46"/>
    </row>
    <row r="115" spans="8:12" s="28" customFormat="1">
      <c r="H115" s="46"/>
      <c r="I115" s="46"/>
      <c r="J115" s="46"/>
      <c r="K115" s="46"/>
      <c r="L115" s="46"/>
    </row>
  </sheetData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4"/>
  </sheetPr>
  <dimension ref="A1:AT333"/>
  <sheetViews>
    <sheetView showGridLines="0" view="pageBreakPreview" zoomScale="90" zoomScaleNormal="70" zoomScaleSheetLayoutView="90" workbookViewId="0">
      <pane xSplit="4" ySplit="1" topLeftCell="E50" activePane="bottomRight" state="frozen"/>
      <selection activeCell="B5" sqref="B5"/>
      <selection pane="topRight" activeCell="B5" sqref="B5"/>
      <selection pane="bottomLeft" activeCell="B5" sqref="B5"/>
      <selection pane="bottomRight" activeCell="B86" sqref="B86"/>
    </sheetView>
  </sheetViews>
  <sheetFormatPr baseColWidth="10" defaultColWidth="11.42578125" defaultRowHeight="12.75"/>
  <cols>
    <col min="1" max="1" width="2.28515625" style="29" customWidth="1"/>
    <col min="2" max="2" width="62.28515625" style="29" customWidth="1"/>
    <col min="3" max="3" width="63" style="29" customWidth="1"/>
    <col min="4" max="4" width="1.5703125" style="29" customWidth="1"/>
    <col min="5" max="6" width="16.140625" style="29" customWidth="1"/>
    <col min="7" max="7" width="16.140625" style="29" hidden="1" customWidth="1"/>
    <col min="8" max="8" width="2.5703125" style="34" customWidth="1"/>
    <col min="9" max="9" width="11.85546875" style="34" bestFit="1" customWidth="1"/>
    <col min="10" max="12" width="11.5703125" style="34" bestFit="1" customWidth="1"/>
    <col min="13" max="16" width="11.42578125" style="34"/>
    <col min="17" max="16384" width="11.42578125" style="29"/>
  </cols>
  <sheetData>
    <row r="1" spans="1:46" s="34" customFormat="1" ht="14.1" customHeight="1">
      <c r="A1" s="96"/>
      <c r="B1" s="96"/>
      <c r="C1" s="200"/>
      <c r="D1" s="200"/>
      <c r="E1" s="119"/>
      <c r="F1" s="119"/>
      <c r="G1" s="119"/>
      <c r="H1" s="132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</row>
    <row r="2" spans="1:46" s="34" customFormat="1" ht="14.1" customHeight="1">
      <c r="A2" s="96"/>
      <c r="B2" s="133" t="s">
        <v>238</v>
      </c>
      <c r="C2" s="201" t="s">
        <v>126</v>
      </c>
      <c r="D2" s="200"/>
      <c r="E2" s="154"/>
      <c r="F2" s="154"/>
      <c r="G2" s="154"/>
      <c r="H2" s="132"/>
      <c r="I2" s="45"/>
      <c r="J2" s="45"/>
      <c r="K2" s="45"/>
      <c r="L2" s="45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</row>
    <row r="3" spans="1:46" s="34" customFormat="1" ht="14.1" customHeight="1">
      <c r="A3" s="96"/>
      <c r="B3" s="138" t="s">
        <v>605</v>
      </c>
      <c r="C3" s="220" t="s">
        <v>606</v>
      </c>
      <c r="D3" s="203"/>
      <c r="E3" s="125" t="str">
        <f>+'1. Result performance Group'!E3</f>
        <v>1.1.-31.03.2013</v>
      </c>
      <c r="F3" s="125" t="str">
        <f>+'1. Result performance Group'!F3</f>
        <v>1.1.-31.03.2012</v>
      </c>
      <c r="G3" s="407" t="s">
        <v>513</v>
      </c>
      <c r="H3" s="132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</row>
    <row r="4" spans="1:46" s="34" customFormat="1" ht="14.1" customHeight="1">
      <c r="A4" s="96"/>
      <c r="B4" s="96"/>
      <c r="C4" s="200"/>
      <c r="D4" s="200"/>
      <c r="E4" s="122"/>
      <c r="F4" s="122"/>
      <c r="G4" s="122"/>
      <c r="H4" s="132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</row>
    <row r="5" spans="1:46" s="34" customFormat="1" ht="14.1" customHeight="1">
      <c r="A5" s="96"/>
      <c r="B5" s="278" t="s">
        <v>239</v>
      </c>
      <c r="C5" s="274" t="s">
        <v>122</v>
      </c>
      <c r="D5" s="274"/>
      <c r="E5" s="156"/>
      <c r="F5" s="156"/>
      <c r="G5" s="156"/>
      <c r="H5" s="132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6" s="34" customFormat="1" ht="14.1" customHeight="1">
      <c r="A6" s="96"/>
      <c r="B6" s="102" t="s">
        <v>443</v>
      </c>
      <c r="C6" s="210" t="s">
        <v>444</v>
      </c>
      <c r="D6" s="211"/>
      <c r="E6" s="408">
        <v>1834.587368</v>
      </c>
      <c r="F6" s="408">
        <v>1781.082993</v>
      </c>
      <c r="G6" s="408">
        <v>7498.4652349999997</v>
      </c>
      <c r="H6" s="132"/>
      <c r="I6" s="36"/>
      <c r="J6" s="36"/>
      <c r="K6" s="36"/>
      <c r="L6" s="36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s="34" customFormat="1" ht="14.1" customHeight="1">
      <c r="A7" s="96"/>
      <c r="B7" s="136" t="s">
        <v>241</v>
      </c>
      <c r="C7" s="205" t="s">
        <v>116</v>
      </c>
      <c r="D7" s="205"/>
      <c r="E7" s="408">
        <v>-1369.6686669999999</v>
      </c>
      <c r="F7" s="408">
        <v>-1299.159388</v>
      </c>
      <c r="G7" s="408">
        <v>-5051.6604440000001</v>
      </c>
      <c r="H7" s="132"/>
      <c r="I7" s="36"/>
      <c r="J7" s="36"/>
      <c r="K7" s="36"/>
      <c r="L7" s="36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</row>
    <row r="8" spans="1:46" s="34" customFormat="1" ht="14.1" customHeight="1">
      <c r="A8" s="96"/>
      <c r="B8" s="137" t="s">
        <v>242</v>
      </c>
      <c r="C8" s="206" t="s">
        <v>140</v>
      </c>
      <c r="D8" s="206"/>
      <c r="E8" s="409">
        <v>-246.38699500000001</v>
      </c>
      <c r="F8" s="409">
        <v>-247.40700000000001</v>
      </c>
      <c r="G8" s="409">
        <v>-1007.660566</v>
      </c>
      <c r="H8" s="132"/>
      <c r="I8" s="36"/>
      <c r="J8" s="36"/>
      <c r="K8" s="36"/>
      <c r="L8" s="36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</row>
    <row r="9" spans="1:46" s="34" customFormat="1" ht="14.1" customHeight="1">
      <c r="A9" s="96"/>
      <c r="B9" s="116" t="s">
        <v>243</v>
      </c>
      <c r="C9" s="116" t="s">
        <v>185</v>
      </c>
      <c r="D9" s="117"/>
      <c r="E9" s="410">
        <v>218.53170600000001</v>
      </c>
      <c r="F9" s="410">
        <v>234.516605</v>
      </c>
      <c r="G9" s="410">
        <v>1439.1442239999999</v>
      </c>
      <c r="H9" s="132"/>
      <c r="I9" s="36"/>
      <c r="J9" s="36"/>
      <c r="K9" s="36"/>
      <c r="L9" s="36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</row>
    <row r="10" spans="1:46" s="34" customFormat="1" ht="14.1" customHeight="1">
      <c r="A10" s="96"/>
      <c r="B10" s="96"/>
      <c r="C10" s="208"/>
      <c r="D10" s="209"/>
      <c r="E10" s="157"/>
      <c r="F10" s="157"/>
      <c r="G10" s="157"/>
      <c r="H10" s="132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</row>
    <row r="11" spans="1:46" s="34" customFormat="1" ht="14.1" customHeight="1">
      <c r="A11" s="96"/>
      <c r="B11" s="102" t="s">
        <v>234</v>
      </c>
      <c r="C11" s="210" t="s">
        <v>164</v>
      </c>
      <c r="D11" s="211"/>
      <c r="E11" s="408">
        <v>-2.3809999999999998</v>
      </c>
      <c r="F11" s="408">
        <v>-2.3809999999999998</v>
      </c>
      <c r="G11" s="408">
        <v>-9.5220000000000002</v>
      </c>
      <c r="H11" s="132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</row>
    <row r="12" spans="1:46" s="34" customFormat="1" ht="14.1" customHeight="1">
      <c r="A12" s="96"/>
      <c r="B12" s="146"/>
      <c r="C12" s="208"/>
      <c r="D12" s="209"/>
      <c r="E12" s="158"/>
      <c r="F12" s="158"/>
      <c r="G12" s="158"/>
      <c r="H12" s="132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</row>
    <row r="13" spans="1:46" s="34" customFormat="1" ht="14.1" customHeight="1">
      <c r="A13" s="96"/>
      <c r="B13" s="102" t="s">
        <v>559</v>
      </c>
      <c r="C13" s="210" t="s">
        <v>541</v>
      </c>
      <c r="D13" s="211"/>
      <c r="E13" s="403"/>
      <c r="F13" s="403"/>
      <c r="G13" s="403">
        <v>67.587999999999994</v>
      </c>
      <c r="H13" s="132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</row>
    <row r="14" spans="1:46" s="34" customFormat="1" ht="14.1" customHeight="1">
      <c r="A14" s="96"/>
      <c r="B14" s="102" t="s">
        <v>560</v>
      </c>
      <c r="C14" s="210" t="s">
        <v>542</v>
      </c>
      <c r="D14" s="211"/>
      <c r="E14" s="403">
        <v>12.981999999999999</v>
      </c>
      <c r="F14" s="403">
        <v>33.531999999999996</v>
      </c>
      <c r="G14" s="403">
        <v>15</v>
      </c>
      <c r="H14" s="132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</row>
    <row r="15" spans="1:46" s="34" customFormat="1" ht="14.1" customHeight="1">
      <c r="A15" s="96"/>
      <c r="B15" s="96"/>
      <c r="C15" s="200"/>
      <c r="D15" s="200"/>
      <c r="E15" s="119"/>
      <c r="F15" s="119"/>
      <c r="G15" s="119"/>
      <c r="H15" s="132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</row>
    <row r="16" spans="1:46" s="34" customFormat="1" ht="14.1" customHeight="1">
      <c r="A16" s="96"/>
      <c r="B16" s="102" t="s">
        <v>448</v>
      </c>
      <c r="C16" s="210" t="s">
        <v>445</v>
      </c>
      <c r="D16" s="211"/>
      <c r="E16" s="396">
        <v>0.74658100000000005</v>
      </c>
      <c r="F16" s="396">
        <v>0.72942099999999999</v>
      </c>
      <c r="G16" s="396">
        <v>0.67369299999999999</v>
      </c>
      <c r="H16" s="132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</row>
    <row r="17" spans="1:46" s="34" customFormat="1" ht="14.1" customHeight="1">
      <c r="A17" s="96"/>
      <c r="B17" s="99" t="s">
        <v>447</v>
      </c>
      <c r="C17" s="212" t="s">
        <v>446</v>
      </c>
      <c r="D17" s="205"/>
      <c r="E17" s="402">
        <v>0.134301</v>
      </c>
      <c r="F17" s="402">
        <v>0.138908</v>
      </c>
      <c r="G17" s="402">
        <v>0.134382</v>
      </c>
      <c r="H17" s="132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</row>
    <row r="18" spans="1:46" s="34" customFormat="1" ht="14.1" customHeight="1">
      <c r="A18" s="96"/>
      <c r="B18" s="99" t="s">
        <v>422</v>
      </c>
      <c r="C18" s="212" t="s">
        <v>410</v>
      </c>
      <c r="D18" s="205"/>
      <c r="E18" s="402">
        <v>0.88088200000000005</v>
      </c>
      <c r="F18" s="402">
        <v>0.86832900000000002</v>
      </c>
      <c r="G18" s="402">
        <v>0.80807499999999999</v>
      </c>
      <c r="H18" s="132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</row>
    <row r="19" spans="1:46" s="34" customFormat="1" ht="14.1" customHeight="1">
      <c r="A19" s="96"/>
      <c r="B19" s="96"/>
      <c r="C19" s="197"/>
      <c r="D19" s="213"/>
      <c r="E19" s="151"/>
      <c r="F19" s="151"/>
      <c r="G19" s="151"/>
      <c r="H19" s="132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</row>
    <row r="20" spans="1:46" s="34" customFormat="1" ht="14.1" customHeight="1">
      <c r="A20" s="96"/>
      <c r="B20" s="96"/>
      <c r="C20" s="200"/>
      <c r="D20" s="200"/>
      <c r="E20" s="119"/>
      <c r="F20" s="119"/>
      <c r="G20" s="119"/>
      <c r="H20" s="132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</row>
    <row r="21" spans="1:46" s="34" customFormat="1" ht="14.1" customHeight="1">
      <c r="A21" s="96"/>
      <c r="B21" s="133" t="s">
        <v>244</v>
      </c>
      <c r="C21" s="201" t="s">
        <v>126</v>
      </c>
      <c r="D21" s="200"/>
      <c r="E21" s="154"/>
      <c r="F21" s="154"/>
      <c r="G21" s="154"/>
      <c r="H21" s="132"/>
      <c r="I21" s="45"/>
      <c r="J21" s="45"/>
      <c r="K21" s="45"/>
      <c r="L21" s="45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</row>
    <row r="22" spans="1:46" s="34" customFormat="1" ht="14.1" customHeight="1">
      <c r="A22" s="96"/>
      <c r="B22" s="138" t="s">
        <v>607</v>
      </c>
      <c r="C22" s="220" t="s">
        <v>608</v>
      </c>
      <c r="D22" s="203"/>
      <c r="E22" s="395" t="str">
        <f t="shared" ref="E22:F22" si="0">E3</f>
        <v>1.1.-31.03.2013</v>
      </c>
      <c r="F22" s="395" t="str">
        <f t="shared" si="0"/>
        <v>1.1.-31.03.2012</v>
      </c>
      <c r="G22" s="419" t="s">
        <v>513</v>
      </c>
      <c r="H22" s="132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</row>
    <row r="23" spans="1:46" s="34" customFormat="1" ht="14.1" customHeight="1">
      <c r="A23" s="96"/>
      <c r="B23" s="96"/>
      <c r="C23" s="200"/>
      <c r="D23" s="200"/>
      <c r="E23" s="122"/>
      <c r="F23" s="122"/>
      <c r="G23" s="122"/>
      <c r="H23" s="132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</row>
    <row r="24" spans="1:46" s="34" customFormat="1" ht="14.1" customHeight="1">
      <c r="A24" s="96"/>
      <c r="B24" s="278" t="s">
        <v>239</v>
      </c>
      <c r="C24" s="274" t="s">
        <v>122</v>
      </c>
      <c r="D24" s="274"/>
      <c r="E24" s="156"/>
      <c r="F24" s="156"/>
      <c r="G24" s="156"/>
      <c r="H24" s="132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</row>
    <row r="25" spans="1:46" s="34" customFormat="1" ht="14.1" customHeight="1">
      <c r="A25" s="96"/>
      <c r="B25" s="102" t="s">
        <v>443</v>
      </c>
      <c r="C25" s="210" t="s">
        <v>444</v>
      </c>
      <c r="D25" s="210"/>
      <c r="E25" s="411">
        <v>1697.553621</v>
      </c>
      <c r="F25" s="411">
        <v>1694.4409920000001</v>
      </c>
      <c r="G25" s="411">
        <v>6764.7779639999999</v>
      </c>
      <c r="H25" s="132"/>
      <c r="I25" s="36"/>
      <c r="J25" s="36"/>
      <c r="K25" s="36"/>
      <c r="L25" s="36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</row>
    <row r="26" spans="1:46" s="34" customFormat="1" ht="14.1" customHeight="1">
      <c r="A26" s="96"/>
      <c r="B26" s="136" t="s">
        <v>241</v>
      </c>
      <c r="C26" s="214" t="s">
        <v>116</v>
      </c>
      <c r="D26" s="214"/>
      <c r="E26" s="411">
        <v>-1331.0635649999999</v>
      </c>
      <c r="F26" s="411">
        <v>-1247.6659910000001</v>
      </c>
      <c r="G26" s="411">
        <v>-4943.0623370000003</v>
      </c>
      <c r="H26" s="132"/>
      <c r="I26" s="36"/>
      <c r="J26" s="36"/>
      <c r="K26" s="36"/>
      <c r="L26" s="36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</row>
    <row r="27" spans="1:46" s="34" customFormat="1" ht="14.1" customHeight="1">
      <c r="A27" s="96"/>
      <c r="B27" s="137" t="s">
        <v>242</v>
      </c>
      <c r="C27" s="215" t="s">
        <v>140</v>
      </c>
      <c r="D27" s="216"/>
      <c r="E27" s="411">
        <v>-213.71162699999999</v>
      </c>
      <c r="F27" s="411">
        <v>-209.258985</v>
      </c>
      <c r="G27" s="411">
        <v>-809.10965399999998</v>
      </c>
      <c r="H27" s="132"/>
      <c r="I27" s="36"/>
      <c r="J27" s="36"/>
      <c r="K27" s="36"/>
      <c r="L27" s="36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</row>
    <row r="28" spans="1:46" s="34" customFormat="1" ht="14.1" customHeight="1">
      <c r="A28" s="96"/>
      <c r="B28" s="116" t="s">
        <v>243</v>
      </c>
      <c r="C28" s="116" t="s">
        <v>185</v>
      </c>
      <c r="D28" s="117"/>
      <c r="E28" s="412">
        <v>152.77842999999999</v>
      </c>
      <c r="F28" s="412">
        <v>237.51601500000001</v>
      </c>
      <c r="G28" s="412">
        <v>1012.6059739999999</v>
      </c>
      <c r="H28" s="132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</row>
    <row r="29" spans="1:46" s="34" customFormat="1" ht="14.1" customHeight="1">
      <c r="A29" s="96"/>
      <c r="B29" s="96"/>
      <c r="C29" s="217"/>
      <c r="D29" s="218"/>
      <c r="E29" s="161"/>
      <c r="F29" s="161"/>
      <c r="G29" s="161"/>
      <c r="H29" s="132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</row>
    <row r="30" spans="1:46" s="34" customFormat="1" ht="14.1" customHeight="1">
      <c r="A30" s="96"/>
      <c r="B30" s="102" t="s">
        <v>559</v>
      </c>
      <c r="C30" s="210" t="s">
        <v>541</v>
      </c>
      <c r="D30" s="211"/>
      <c r="E30" s="403">
        <v>87.13</v>
      </c>
      <c r="F30" s="403">
        <v>59.814999999999998</v>
      </c>
      <c r="G30" s="403">
        <v>341.74799999999999</v>
      </c>
      <c r="H30" s="132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</row>
    <row r="31" spans="1:46" s="34" customFormat="1" ht="14.1" customHeight="1">
      <c r="A31" s="96"/>
      <c r="B31" s="102" t="s">
        <v>560</v>
      </c>
      <c r="C31" s="210" t="s">
        <v>543</v>
      </c>
      <c r="D31" s="211"/>
      <c r="E31" s="403">
        <v>11.274965999999999</v>
      </c>
      <c r="F31" s="403">
        <v>15.253793999999999</v>
      </c>
      <c r="G31" s="403">
        <v>75.229217000000006</v>
      </c>
      <c r="H31" s="132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</row>
    <row r="32" spans="1:46" s="34" customFormat="1" ht="14.1" customHeight="1">
      <c r="A32" s="96"/>
      <c r="B32" s="96"/>
      <c r="C32" s="217"/>
      <c r="D32" s="218"/>
      <c r="E32" s="161"/>
      <c r="F32" s="161"/>
      <c r="G32" s="161"/>
      <c r="H32" s="132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</row>
    <row r="33" spans="1:46" s="34" customFormat="1" ht="14.1" customHeight="1">
      <c r="A33" s="96"/>
      <c r="B33" s="102" t="s">
        <v>448</v>
      </c>
      <c r="C33" s="210" t="s">
        <v>445</v>
      </c>
      <c r="D33" s="219"/>
      <c r="E33" s="401">
        <v>0.784107</v>
      </c>
      <c r="F33" s="401">
        <v>0.73632900000000001</v>
      </c>
      <c r="G33" s="401">
        <v>0.73070599999999997</v>
      </c>
      <c r="H33" s="132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</row>
    <row r="34" spans="1:46" s="34" customFormat="1" ht="14.1" customHeight="1">
      <c r="A34" s="96"/>
      <c r="B34" s="99" t="s">
        <v>447</v>
      </c>
      <c r="C34" s="212" t="s">
        <v>449</v>
      </c>
      <c r="D34" s="214"/>
      <c r="E34" s="400">
        <v>0.12589400000000001</v>
      </c>
      <c r="F34" s="400">
        <v>0.123497</v>
      </c>
      <c r="G34" s="400">
        <v>0.119606</v>
      </c>
      <c r="H34" s="132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</row>
    <row r="35" spans="1:46" s="34" customFormat="1" ht="14.1" customHeight="1">
      <c r="A35" s="96"/>
      <c r="B35" s="99" t="s">
        <v>422</v>
      </c>
      <c r="C35" s="212" t="s">
        <v>422</v>
      </c>
      <c r="D35" s="214"/>
      <c r="E35" s="400">
        <v>0.91000099999999995</v>
      </c>
      <c r="F35" s="400">
        <v>0.85982599999999998</v>
      </c>
      <c r="G35" s="400">
        <v>0.85031199999999996</v>
      </c>
      <c r="H35" s="132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</row>
    <row r="36" spans="1:46" s="34" customFormat="1" ht="14.1" customHeight="1">
      <c r="A36" s="96"/>
      <c r="B36" s="96"/>
      <c r="C36" s="197"/>
      <c r="D36" s="200"/>
      <c r="E36" s="122"/>
      <c r="F36" s="122"/>
      <c r="G36" s="122"/>
      <c r="H36" s="132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</row>
    <row r="37" spans="1:46" ht="14.1" customHeight="1">
      <c r="A37" s="96"/>
      <c r="B37" s="96"/>
      <c r="C37" s="200"/>
      <c r="D37" s="200"/>
      <c r="E37" s="119"/>
      <c r="F37" s="119"/>
      <c r="G37" s="119"/>
      <c r="H37" s="132"/>
    </row>
    <row r="38" spans="1:46" ht="14.1" customHeight="1">
      <c r="A38" s="96"/>
      <c r="B38" s="133" t="s">
        <v>244</v>
      </c>
      <c r="C38" s="201" t="s">
        <v>126</v>
      </c>
      <c r="D38" s="200"/>
      <c r="E38" s="154"/>
      <c r="F38" s="154"/>
      <c r="G38" s="154"/>
      <c r="H38" s="132"/>
    </row>
    <row r="39" spans="1:46" ht="14.1" customHeight="1">
      <c r="A39" s="96"/>
      <c r="B39" s="138" t="s">
        <v>245</v>
      </c>
      <c r="C39" s="220" t="s">
        <v>88</v>
      </c>
      <c r="D39" s="203"/>
      <c r="E39" s="395" t="str">
        <f>+E22</f>
        <v>1.1.-31.03.2013</v>
      </c>
      <c r="F39" s="395" t="str">
        <f>+F3</f>
        <v>1.1.-31.03.2012</v>
      </c>
      <c r="G39" s="155" t="str">
        <f>G3</f>
        <v>1.1.-31.12.2011</v>
      </c>
      <c r="H39" s="132"/>
    </row>
    <row r="40" spans="1:46" ht="14.1" customHeight="1">
      <c r="A40" s="96"/>
      <c r="B40" s="96"/>
      <c r="C40" s="200"/>
      <c r="D40" s="200"/>
      <c r="E40" s="122"/>
      <c r="F40" s="122"/>
      <c r="G40" s="122"/>
      <c r="H40" s="132"/>
    </row>
    <row r="41" spans="1:46" ht="14.1" customHeight="1">
      <c r="A41" s="96"/>
      <c r="B41" s="278" t="s">
        <v>239</v>
      </c>
      <c r="C41" s="274" t="s">
        <v>122</v>
      </c>
      <c r="D41" s="274"/>
      <c r="E41" s="156"/>
      <c r="F41" s="156"/>
      <c r="G41" s="156"/>
      <c r="H41" s="132"/>
    </row>
    <row r="42" spans="1:46" ht="14.1" customHeight="1">
      <c r="A42" s="96"/>
      <c r="B42" s="102" t="s">
        <v>443</v>
      </c>
      <c r="C42" s="210" t="s">
        <v>450</v>
      </c>
      <c r="D42" s="211"/>
      <c r="E42" s="408">
        <v>764.83407199999999</v>
      </c>
      <c r="F42" s="408">
        <v>722.134232</v>
      </c>
      <c r="G42" s="408">
        <v>2909.6903889999999</v>
      </c>
      <c r="H42" s="132"/>
      <c r="I42" s="63"/>
    </row>
    <row r="43" spans="1:46" ht="14.1" customHeight="1">
      <c r="A43" s="96"/>
      <c r="B43" s="136" t="s">
        <v>241</v>
      </c>
      <c r="C43" s="205" t="s">
        <v>116</v>
      </c>
      <c r="D43" s="205"/>
      <c r="E43" s="408">
        <v>-579.23759600000005</v>
      </c>
      <c r="F43" s="408">
        <v>-500.23896000000002</v>
      </c>
      <c r="G43" s="408">
        <v>-1883.64931</v>
      </c>
      <c r="H43" s="132"/>
      <c r="I43" s="63"/>
    </row>
    <row r="44" spans="1:46" ht="14.1" customHeight="1">
      <c r="A44" s="96"/>
      <c r="B44" s="137" t="s">
        <v>242</v>
      </c>
      <c r="C44" s="206" t="s">
        <v>140</v>
      </c>
      <c r="D44" s="206"/>
      <c r="E44" s="408">
        <v>-121.050831</v>
      </c>
      <c r="F44" s="408">
        <v>-120.72277800000001</v>
      </c>
      <c r="G44" s="408">
        <v>-506.14758899999998</v>
      </c>
      <c r="H44" s="132"/>
      <c r="I44" s="63"/>
    </row>
    <row r="45" spans="1:46" s="31" customFormat="1">
      <c r="A45" s="96"/>
      <c r="B45" s="116" t="s">
        <v>243</v>
      </c>
      <c r="C45" s="116" t="s">
        <v>185</v>
      </c>
      <c r="D45" s="117"/>
      <c r="E45" s="412">
        <v>64.545646000000005</v>
      </c>
      <c r="F45" s="412">
        <v>101.172494</v>
      </c>
      <c r="G45" s="412">
        <v>519.89349000000004</v>
      </c>
      <c r="H45" s="132"/>
      <c r="I45" s="63"/>
      <c r="J45" s="58"/>
      <c r="K45" s="58"/>
      <c r="L45" s="58"/>
      <c r="M45" s="58"/>
      <c r="N45" s="58"/>
      <c r="O45" s="58"/>
      <c r="P45" s="58"/>
    </row>
    <row r="46" spans="1:46" ht="9" customHeight="1">
      <c r="A46" s="96"/>
      <c r="B46" s="96"/>
      <c r="C46" s="208"/>
      <c r="D46" s="209"/>
      <c r="E46" s="150"/>
      <c r="F46" s="150"/>
      <c r="G46" s="150"/>
      <c r="H46" s="132"/>
    </row>
    <row r="47" spans="1:46" ht="14.1" customHeight="1">
      <c r="A47" s="96"/>
      <c r="B47" s="102" t="s">
        <v>234</v>
      </c>
      <c r="C47" s="210" t="s">
        <v>164</v>
      </c>
      <c r="D47" s="211"/>
      <c r="E47" s="408">
        <v>-27.953054000000002</v>
      </c>
      <c r="F47" s="408">
        <v>-28.903829999999999</v>
      </c>
      <c r="G47" s="408">
        <v>-112.763532</v>
      </c>
      <c r="H47" s="132"/>
    </row>
    <row r="48" spans="1:46" ht="14.1" customHeight="1">
      <c r="A48" s="96"/>
      <c r="B48" s="146"/>
      <c r="C48" s="208"/>
      <c r="D48" s="209"/>
      <c r="E48" s="158"/>
      <c r="F48" s="158"/>
      <c r="G48" s="158"/>
      <c r="H48" s="132"/>
    </row>
    <row r="49" spans="1:46" s="34" customFormat="1" ht="14.1" customHeight="1">
      <c r="A49" s="96"/>
      <c r="B49" s="102" t="s">
        <v>559</v>
      </c>
      <c r="C49" s="210" t="s">
        <v>541</v>
      </c>
      <c r="D49" s="211"/>
      <c r="E49" s="403">
        <v>24.553000000000001</v>
      </c>
      <c r="F49" s="403">
        <v>14.843999999999999</v>
      </c>
      <c r="G49" s="403">
        <v>88.82</v>
      </c>
      <c r="H49" s="132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</row>
    <row r="50" spans="1:46" s="34" customFormat="1" ht="14.1" customHeight="1">
      <c r="A50" s="96"/>
      <c r="B50" s="102" t="s">
        <v>560</v>
      </c>
      <c r="C50" s="210" t="s">
        <v>543</v>
      </c>
      <c r="D50" s="211"/>
      <c r="E50" s="403">
        <v>16.189682000000001</v>
      </c>
      <c r="F50" s="403">
        <v>53.986198999999999</v>
      </c>
      <c r="G50" s="403">
        <v>221.79929999999999</v>
      </c>
      <c r="H50" s="132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</row>
    <row r="51" spans="1:46" ht="14.1" customHeight="1">
      <c r="A51" s="96"/>
      <c r="B51" s="96"/>
      <c r="C51" s="208"/>
      <c r="D51" s="209"/>
      <c r="E51" s="162"/>
      <c r="F51" s="162"/>
      <c r="G51" s="162"/>
      <c r="H51" s="132"/>
    </row>
    <row r="52" spans="1:46" ht="14.1" customHeight="1">
      <c r="A52" s="96"/>
      <c r="B52" s="102" t="s">
        <v>448</v>
      </c>
      <c r="C52" s="210" t="s">
        <v>445</v>
      </c>
      <c r="D52" s="219"/>
      <c r="E52" s="401">
        <v>0.75733799999999996</v>
      </c>
      <c r="F52" s="401">
        <v>0.69272299999999998</v>
      </c>
      <c r="G52" s="401">
        <v>0.66957100000000003</v>
      </c>
      <c r="H52" s="132"/>
    </row>
    <row r="53" spans="1:46" ht="14.1" customHeight="1">
      <c r="A53" s="96"/>
      <c r="B53" s="99" t="s">
        <v>447</v>
      </c>
      <c r="C53" s="212" t="s">
        <v>449</v>
      </c>
      <c r="D53" s="214"/>
      <c r="E53" s="400">
        <v>0.158271</v>
      </c>
      <c r="F53" s="400">
        <v>0.16717499999999999</v>
      </c>
      <c r="G53" s="400">
        <v>0.287078</v>
      </c>
      <c r="H53" s="132"/>
    </row>
    <row r="54" spans="1:46" ht="14.1" customHeight="1">
      <c r="A54" s="96"/>
      <c r="B54" s="99" t="s">
        <v>422</v>
      </c>
      <c r="C54" s="212" t="s">
        <v>422</v>
      </c>
      <c r="D54" s="214"/>
      <c r="E54" s="400">
        <v>0.91560799999999998</v>
      </c>
      <c r="F54" s="400">
        <v>0.85989800000000005</v>
      </c>
      <c r="G54" s="400">
        <v>0.95665</v>
      </c>
      <c r="H54" s="132"/>
    </row>
    <row r="55" spans="1:46" ht="14.1" customHeight="1">
      <c r="A55" s="96"/>
      <c r="B55" s="96"/>
      <c r="C55" s="197"/>
      <c r="D55" s="200"/>
      <c r="E55" s="122"/>
      <c r="F55" s="122"/>
      <c r="G55" s="122"/>
      <c r="H55" s="132"/>
    </row>
    <row r="56" spans="1:46" ht="14.1" customHeight="1">
      <c r="A56" s="96"/>
      <c r="B56" s="96"/>
      <c r="C56" s="201"/>
      <c r="D56" s="200"/>
      <c r="E56" s="119"/>
      <c r="F56" s="119"/>
      <c r="G56" s="119"/>
      <c r="H56" s="132"/>
    </row>
    <row r="57" spans="1:46" ht="14.1" customHeight="1">
      <c r="A57" s="96"/>
      <c r="B57" s="133" t="s">
        <v>244</v>
      </c>
      <c r="C57" s="201" t="s">
        <v>126</v>
      </c>
      <c r="D57" s="200"/>
      <c r="E57" s="154"/>
      <c r="F57" s="154"/>
      <c r="G57" s="154"/>
      <c r="H57" s="132"/>
    </row>
    <row r="58" spans="1:46" ht="14.1" customHeight="1">
      <c r="A58" s="96"/>
      <c r="B58" s="138" t="s">
        <v>705</v>
      </c>
      <c r="C58" s="202" t="s">
        <v>130</v>
      </c>
      <c r="D58" s="203"/>
      <c r="E58" s="395" t="str">
        <f>+E39</f>
        <v>1.1.-31.03.2013</v>
      </c>
      <c r="F58" s="395" t="str">
        <f>+F3</f>
        <v>1.1.-31.03.2012</v>
      </c>
      <c r="G58" s="155" t="str">
        <f>G3</f>
        <v>1.1.-31.12.2011</v>
      </c>
      <c r="H58" s="132"/>
    </row>
    <row r="59" spans="1:46" ht="14.1" customHeight="1">
      <c r="A59" s="96"/>
      <c r="B59" s="96"/>
      <c r="C59" s="200"/>
      <c r="D59" s="200"/>
      <c r="E59" s="122"/>
      <c r="F59" s="122"/>
      <c r="G59" s="122"/>
      <c r="H59" s="132"/>
    </row>
    <row r="60" spans="1:46" ht="14.1" customHeight="1">
      <c r="A60" s="96"/>
      <c r="B60" s="278" t="s">
        <v>239</v>
      </c>
      <c r="C60" s="274" t="s">
        <v>122</v>
      </c>
      <c r="D60" s="274"/>
      <c r="E60" s="156"/>
      <c r="F60" s="156"/>
      <c r="G60" s="156"/>
      <c r="H60" s="132"/>
    </row>
    <row r="61" spans="1:46" ht="14.1" customHeight="1">
      <c r="A61" s="96"/>
      <c r="B61" s="102" t="s">
        <v>443</v>
      </c>
      <c r="C61" s="210" t="s">
        <v>444</v>
      </c>
      <c r="D61" s="211"/>
      <c r="E61" s="408">
        <v>116.473614</v>
      </c>
      <c r="F61" s="408">
        <v>100.884398</v>
      </c>
      <c r="G61" s="408">
        <v>436.937049</v>
      </c>
      <c r="H61" s="132"/>
      <c r="I61" s="63"/>
    </row>
    <row r="62" spans="1:46" ht="14.1" customHeight="1">
      <c r="A62" s="96"/>
      <c r="B62" s="136" t="s">
        <v>241</v>
      </c>
      <c r="C62" s="205" t="s">
        <v>116</v>
      </c>
      <c r="D62" s="205"/>
      <c r="E62" s="408">
        <v>-83.207577999999998</v>
      </c>
      <c r="F62" s="408">
        <v>-74.142906999999994</v>
      </c>
      <c r="G62" s="408">
        <v>-292.56055500000002</v>
      </c>
      <c r="H62" s="132"/>
      <c r="I62" s="63"/>
    </row>
    <row r="63" spans="1:46" ht="14.1" customHeight="1">
      <c r="A63" s="96"/>
      <c r="B63" s="139" t="s">
        <v>242</v>
      </c>
      <c r="C63" s="215" t="s">
        <v>140</v>
      </c>
      <c r="D63" s="216"/>
      <c r="E63" s="411">
        <v>-31.545380000000002</v>
      </c>
      <c r="F63" s="411">
        <v>-30.799496000000001</v>
      </c>
      <c r="G63" s="411">
        <v>-125.43519000000001</v>
      </c>
      <c r="H63" s="132"/>
      <c r="I63" s="63"/>
    </row>
    <row r="64" spans="1:46" s="31" customFormat="1">
      <c r="A64" s="96"/>
      <c r="B64" s="116" t="s">
        <v>243</v>
      </c>
      <c r="C64" s="116" t="s">
        <v>185</v>
      </c>
      <c r="D64" s="117"/>
      <c r="E64" s="412">
        <v>1.7206570000000001</v>
      </c>
      <c r="F64" s="412">
        <v>-4.0580049999999996</v>
      </c>
      <c r="G64" s="412">
        <v>18.941303999999999</v>
      </c>
      <c r="H64" s="132"/>
      <c r="I64" s="63"/>
      <c r="J64" s="58"/>
      <c r="K64" s="58"/>
      <c r="L64" s="58"/>
      <c r="M64" s="58"/>
      <c r="N64" s="58"/>
      <c r="O64" s="58"/>
      <c r="P64" s="58"/>
    </row>
    <row r="65" spans="1:46" ht="8.25" customHeight="1">
      <c r="A65" s="96"/>
      <c r="B65" s="139"/>
      <c r="C65" s="215"/>
      <c r="D65" s="216"/>
      <c r="E65" s="90"/>
      <c r="F65" s="90"/>
      <c r="G65" s="90"/>
      <c r="H65" s="132"/>
      <c r="I65" s="63"/>
    </row>
    <row r="66" spans="1:46" ht="14.1" customHeight="1">
      <c r="A66" s="96"/>
      <c r="B66" s="102" t="s">
        <v>234</v>
      </c>
      <c r="C66" s="221" t="s">
        <v>164</v>
      </c>
      <c r="D66" s="221"/>
      <c r="E66" s="411">
        <v>-1.157726</v>
      </c>
      <c r="F66" s="411">
        <v>-1.185851</v>
      </c>
      <c r="G66" s="411">
        <v>-4.654884</v>
      </c>
      <c r="H66" s="132"/>
      <c r="I66" s="63"/>
    </row>
    <row r="67" spans="1:46" ht="14.1" customHeight="1">
      <c r="A67" s="96"/>
      <c r="B67" s="364"/>
      <c r="C67" s="328"/>
      <c r="D67" s="328"/>
      <c r="E67" s="161"/>
      <c r="F67" s="161"/>
      <c r="G67" s="161"/>
      <c r="H67" s="132"/>
      <c r="I67" s="63"/>
    </row>
    <row r="68" spans="1:46" s="34" customFormat="1" ht="14.1" customHeight="1">
      <c r="A68" s="96"/>
      <c r="B68" s="102" t="s">
        <v>559</v>
      </c>
      <c r="C68" s="210" t="s">
        <v>541</v>
      </c>
      <c r="D68" s="211"/>
      <c r="E68" s="403">
        <v>3.7170000000000001</v>
      </c>
      <c r="F68" s="403">
        <v>3.806</v>
      </c>
      <c r="G68" s="403">
        <v>6.0510000000000002</v>
      </c>
      <c r="H68" s="132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</row>
    <row r="69" spans="1:46" s="34" customFormat="1" ht="14.1" customHeight="1">
      <c r="A69" s="96"/>
      <c r="B69" s="102" t="s">
        <v>560</v>
      </c>
      <c r="C69" s="210" t="s">
        <v>543</v>
      </c>
      <c r="D69" s="211"/>
      <c r="E69" s="403">
        <v>8.8794400000000007</v>
      </c>
      <c r="F69" s="403">
        <v>16.9283</v>
      </c>
      <c r="G69" s="403">
        <v>20.421427999999999</v>
      </c>
      <c r="H69" s="132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</row>
    <row r="70" spans="1:46" ht="14.1" customHeight="1">
      <c r="A70" s="96"/>
      <c r="B70" s="97"/>
      <c r="C70" s="207"/>
      <c r="D70" s="201"/>
      <c r="E70" s="161"/>
      <c r="F70" s="161"/>
      <c r="G70" s="161"/>
      <c r="H70" s="132"/>
    </row>
    <row r="71" spans="1:46" ht="14.1" customHeight="1">
      <c r="A71" s="96"/>
      <c r="B71" s="102" t="s">
        <v>448</v>
      </c>
      <c r="C71" s="210" t="s">
        <v>451</v>
      </c>
      <c r="D71" s="219"/>
      <c r="E71" s="401">
        <v>0.71438999999999997</v>
      </c>
      <c r="F71" s="401">
        <v>0.73492900000000005</v>
      </c>
      <c r="G71" s="401">
        <v>0.66957100000000003</v>
      </c>
      <c r="H71" s="132"/>
    </row>
    <row r="72" spans="1:46" ht="14.1" customHeight="1">
      <c r="A72" s="96"/>
      <c r="B72" s="99" t="s">
        <v>447</v>
      </c>
      <c r="C72" s="212" t="s">
        <v>449</v>
      </c>
      <c r="D72" s="219"/>
      <c r="E72" s="401">
        <v>0.27083699999999999</v>
      </c>
      <c r="F72" s="401">
        <v>0.30529499999999998</v>
      </c>
      <c r="G72" s="401">
        <v>0.287078</v>
      </c>
      <c r="H72" s="132"/>
    </row>
    <row r="73" spans="1:46" ht="14.1" customHeight="1">
      <c r="A73" s="96"/>
      <c r="B73" s="99" t="s">
        <v>422</v>
      </c>
      <c r="C73" s="212" t="s">
        <v>410</v>
      </c>
      <c r="D73" s="214"/>
      <c r="E73" s="400">
        <v>0.98522699999999996</v>
      </c>
      <c r="F73" s="400">
        <v>1.040224</v>
      </c>
      <c r="G73" s="400">
        <v>0.95665</v>
      </c>
      <c r="H73" s="132"/>
    </row>
    <row r="74" spans="1:46" ht="14.25">
      <c r="A74" s="96"/>
      <c r="B74" s="96"/>
      <c r="C74" s="222"/>
      <c r="D74" s="222"/>
      <c r="E74" s="163"/>
      <c r="F74" s="163"/>
      <c r="G74" s="163"/>
      <c r="H74" s="132"/>
    </row>
    <row r="75" spans="1:46" ht="14.1" customHeight="1">
      <c r="A75" s="96"/>
      <c r="B75" s="96"/>
      <c r="C75" s="200"/>
      <c r="D75" s="200"/>
      <c r="E75" s="154"/>
      <c r="F75" s="154"/>
      <c r="G75" s="154"/>
      <c r="H75" s="132"/>
    </row>
    <row r="76" spans="1:46" ht="14.1" customHeight="1">
      <c r="A76" s="96"/>
      <c r="B76" s="134" t="s">
        <v>246</v>
      </c>
      <c r="C76" s="202" t="s">
        <v>131</v>
      </c>
      <c r="D76" s="203"/>
      <c r="E76" s="395" t="str">
        <f>+E58</f>
        <v>1.1.-31.03.2013</v>
      </c>
      <c r="F76" s="395" t="str">
        <f>+F3</f>
        <v>1.1.-31.03.2012</v>
      </c>
      <c r="G76" s="155" t="str">
        <f>G3</f>
        <v>1.1.-31.12.2011</v>
      </c>
      <c r="H76" s="132"/>
    </row>
    <row r="77" spans="1:46" ht="14.1" customHeight="1">
      <c r="A77" s="96"/>
      <c r="B77" s="140"/>
      <c r="C77" s="200"/>
      <c r="D77" s="200"/>
      <c r="E77" s="122"/>
      <c r="F77" s="122"/>
      <c r="G77" s="122"/>
      <c r="H77" s="132"/>
    </row>
    <row r="78" spans="1:46" ht="14.1" customHeight="1">
      <c r="A78" s="96"/>
      <c r="B78" s="278" t="s">
        <v>239</v>
      </c>
      <c r="C78" s="274" t="s">
        <v>122</v>
      </c>
      <c r="D78" s="274"/>
      <c r="E78" s="156"/>
      <c r="F78" s="156"/>
      <c r="G78" s="156"/>
      <c r="H78" s="132"/>
    </row>
    <row r="79" spans="1:46" ht="13.5" customHeight="1">
      <c r="A79" s="96"/>
      <c r="B79" s="102" t="s">
        <v>443</v>
      </c>
      <c r="C79" s="210" t="s">
        <v>444</v>
      </c>
      <c r="D79" s="211"/>
      <c r="E79" s="408">
        <v>208.88200000000001</v>
      </c>
      <c r="F79" s="408">
        <v>185.23699999999999</v>
      </c>
      <c r="G79" s="408">
        <v>680.71699999999998</v>
      </c>
      <c r="H79" s="132"/>
    </row>
    <row r="80" spans="1:46" ht="14.1" customHeight="1">
      <c r="A80" s="96"/>
      <c r="B80" s="136" t="s">
        <v>241</v>
      </c>
      <c r="C80" s="205" t="s">
        <v>116</v>
      </c>
      <c r="D80" s="205"/>
      <c r="E80" s="408">
        <v>-177.636</v>
      </c>
      <c r="F80" s="408">
        <v>-152.89099999999999</v>
      </c>
      <c r="G80" s="408">
        <v>-574.94799999999998</v>
      </c>
      <c r="H80" s="132"/>
    </row>
    <row r="81" spans="1:16" s="31" customFormat="1" ht="14.1" customHeight="1">
      <c r="A81" s="96"/>
      <c r="B81" s="116"/>
      <c r="C81" s="116" t="s">
        <v>609</v>
      </c>
      <c r="D81" s="153"/>
      <c r="E81" s="410">
        <v>31.245999999999999</v>
      </c>
      <c r="F81" s="410">
        <v>32.345999999999997</v>
      </c>
      <c r="G81" s="410">
        <v>105.76900000000001</v>
      </c>
      <c r="H81" s="132"/>
      <c r="I81" s="58"/>
      <c r="J81" s="58"/>
      <c r="K81" s="58"/>
      <c r="L81" s="58"/>
      <c r="M81" s="58"/>
      <c r="N81" s="58"/>
      <c r="O81" s="58"/>
      <c r="P81" s="58"/>
    </row>
    <row r="82" spans="1:16" ht="14.1" customHeight="1">
      <c r="A82" s="96"/>
      <c r="B82" s="141" t="s">
        <v>249</v>
      </c>
      <c r="C82" s="219" t="s">
        <v>38</v>
      </c>
      <c r="D82" s="219"/>
      <c r="E82" s="411">
        <v>18.75</v>
      </c>
      <c r="F82" s="411">
        <v>15.227</v>
      </c>
      <c r="G82" s="411">
        <v>64.98</v>
      </c>
      <c r="H82" s="132"/>
    </row>
    <row r="83" spans="1:16" ht="14.1" customHeight="1">
      <c r="A83" s="96"/>
      <c r="B83" s="141" t="s">
        <v>242</v>
      </c>
      <c r="C83" s="219" t="s">
        <v>140</v>
      </c>
      <c r="D83" s="219"/>
      <c r="E83" s="411">
        <v>-45.462400000000002</v>
      </c>
      <c r="F83" s="411">
        <v>-42.569890999999998</v>
      </c>
      <c r="G83" s="411">
        <v>-170.42939999999999</v>
      </c>
      <c r="H83" s="132"/>
    </row>
    <row r="84" spans="1:16">
      <c r="A84" s="96"/>
      <c r="B84" s="142" t="s">
        <v>785</v>
      </c>
      <c r="C84" s="214" t="s">
        <v>610</v>
      </c>
      <c r="D84" s="214"/>
      <c r="E84" s="411">
        <v>4.5335999999999999</v>
      </c>
      <c r="F84" s="411">
        <v>5.0031090000000003</v>
      </c>
      <c r="G84" s="411">
        <v>0.3196</v>
      </c>
      <c r="H84" s="132"/>
    </row>
    <row r="85" spans="1:16">
      <c r="A85" s="96"/>
      <c r="B85" s="142" t="s">
        <v>786</v>
      </c>
      <c r="C85" s="214" t="s">
        <v>63</v>
      </c>
      <c r="D85" s="214"/>
      <c r="E85" s="411">
        <v>5.2519999999999998</v>
      </c>
      <c r="F85" s="411">
        <v>3.7189999999999999</v>
      </c>
      <c r="G85" s="411">
        <v>18.001000000000001</v>
      </c>
      <c r="H85" s="132"/>
    </row>
    <row r="86" spans="1:16" s="31" customFormat="1" ht="14.1" customHeight="1">
      <c r="A86" s="96"/>
      <c r="B86" s="153" t="s">
        <v>251</v>
      </c>
      <c r="C86" s="153" t="s">
        <v>95</v>
      </c>
      <c r="D86" s="153"/>
      <c r="E86" s="410">
        <v>9.7856000000000005</v>
      </c>
      <c r="F86" s="410">
        <v>8.7221089999999997</v>
      </c>
      <c r="G86" s="410">
        <v>18.320599999999999</v>
      </c>
      <c r="H86" s="132"/>
      <c r="I86" s="58"/>
      <c r="J86" s="58"/>
      <c r="K86" s="58"/>
      <c r="L86" s="58"/>
      <c r="M86" s="58"/>
      <c r="N86" s="58"/>
      <c r="O86" s="58"/>
      <c r="P86" s="58"/>
    </row>
    <row r="87" spans="1:16" ht="13.5" hidden="1" customHeight="1">
      <c r="A87" s="96"/>
      <c r="B87" s="143"/>
      <c r="C87" s="218"/>
      <c r="D87" s="218"/>
      <c r="E87" s="161"/>
      <c r="F87" s="161"/>
      <c r="G87" s="161"/>
      <c r="H87" s="132"/>
    </row>
    <row r="88" spans="1:16" ht="15.75" hidden="1" customHeight="1">
      <c r="A88" s="96"/>
      <c r="B88" s="141"/>
      <c r="C88" s="219" t="s">
        <v>112</v>
      </c>
      <c r="D88" s="219"/>
      <c r="E88" s="164"/>
      <c r="F88" s="164"/>
      <c r="G88" s="164"/>
      <c r="H88" s="132"/>
    </row>
    <row r="89" spans="1:16" ht="14.1" hidden="1" customHeight="1">
      <c r="A89" s="96"/>
      <c r="B89" s="142"/>
      <c r="C89" s="214" t="s">
        <v>113</v>
      </c>
      <c r="D89" s="214"/>
      <c r="E89" s="165"/>
      <c r="F89" s="165"/>
      <c r="G89" s="165"/>
      <c r="H89" s="132"/>
    </row>
    <row r="90" spans="1:16" ht="14.1" hidden="1" customHeight="1">
      <c r="A90" s="96"/>
      <c r="B90" s="142"/>
      <c r="C90" s="214" t="s">
        <v>114</v>
      </c>
      <c r="D90" s="214"/>
      <c r="E90" s="165"/>
      <c r="F90" s="165"/>
      <c r="G90" s="165"/>
      <c r="H90" s="132"/>
    </row>
    <row r="91" spans="1:16" ht="14.1" hidden="1" customHeight="1">
      <c r="A91" s="96"/>
      <c r="B91" s="99"/>
      <c r="C91" s="212" t="s">
        <v>102</v>
      </c>
      <c r="D91" s="214"/>
      <c r="E91" s="165"/>
      <c r="F91" s="165"/>
      <c r="G91" s="165"/>
      <c r="H91" s="132"/>
    </row>
    <row r="92" spans="1:16" ht="14.1" hidden="1" customHeight="1">
      <c r="A92" s="96"/>
      <c r="B92" s="144"/>
      <c r="C92" s="223" t="s">
        <v>115</v>
      </c>
      <c r="D92" s="224"/>
      <c r="E92" s="166"/>
      <c r="F92" s="166"/>
      <c r="G92" s="166"/>
      <c r="H92" s="132"/>
    </row>
    <row r="93" spans="1:16" ht="14.1" hidden="1" customHeight="1">
      <c r="A93" s="96"/>
      <c r="B93" s="102" t="s">
        <v>560</v>
      </c>
      <c r="C93" s="210" t="s">
        <v>543</v>
      </c>
      <c r="D93" s="219"/>
      <c r="E93" s="164">
        <v>-15.7</v>
      </c>
      <c r="F93" s="413"/>
      <c r="G93" s="413"/>
      <c r="H93" s="132"/>
    </row>
    <row r="94" spans="1:16" ht="14.1" customHeight="1">
      <c r="A94" s="96"/>
      <c r="B94" s="146"/>
      <c r="C94" s="208"/>
      <c r="D94" s="227"/>
      <c r="E94" s="169"/>
      <c r="F94" s="169"/>
      <c r="G94" s="169"/>
      <c r="H94" s="132"/>
    </row>
    <row r="95" spans="1:16" ht="14.1" customHeight="1">
      <c r="A95" s="96"/>
      <c r="B95" s="102" t="s">
        <v>706</v>
      </c>
      <c r="C95" s="210" t="s">
        <v>611</v>
      </c>
      <c r="D95" s="219"/>
      <c r="E95" s="413">
        <v>9.0679250000000007</v>
      </c>
      <c r="F95" s="413">
        <v>10.516698999999999</v>
      </c>
      <c r="G95" s="413">
        <v>0.18717500000000001</v>
      </c>
      <c r="H95" s="132"/>
    </row>
    <row r="96" spans="1:16" ht="14.1" customHeight="1">
      <c r="A96" s="96"/>
      <c r="B96" s="102" t="s">
        <v>554</v>
      </c>
      <c r="C96" s="210" t="s">
        <v>258</v>
      </c>
      <c r="D96" s="219"/>
      <c r="E96" s="413">
        <v>1.1399999999999999</v>
      </c>
      <c r="F96" s="413">
        <v>1.1599999999999999</v>
      </c>
      <c r="G96" s="413">
        <v>4.76</v>
      </c>
      <c r="H96" s="132"/>
    </row>
    <row r="97" spans="1:16" ht="14.1" customHeight="1">
      <c r="A97" s="96"/>
      <c r="B97" s="99" t="s">
        <v>555</v>
      </c>
      <c r="C97" s="212" t="s">
        <v>259</v>
      </c>
      <c r="D97" s="214"/>
      <c r="E97" s="414">
        <v>1.1599999999999999</v>
      </c>
      <c r="F97" s="414">
        <v>1.2</v>
      </c>
      <c r="G97" s="414">
        <v>4.7699999999999996</v>
      </c>
      <c r="H97" s="132"/>
    </row>
    <row r="98" spans="1:16" ht="14.1" customHeight="1">
      <c r="A98" s="96"/>
      <c r="B98" s="96"/>
      <c r="C98" s="197"/>
      <c r="D98" s="200"/>
      <c r="E98" s="122"/>
      <c r="F98" s="122"/>
      <c r="G98" s="122"/>
      <c r="H98" s="132"/>
    </row>
    <row r="99" spans="1:16" ht="13.5" hidden="1" customHeight="1">
      <c r="A99" s="96"/>
      <c r="B99" s="96"/>
      <c r="C99" s="225" t="s">
        <v>87</v>
      </c>
      <c r="D99" s="225"/>
      <c r="E99" s="168"/>
      <c r="F99" s="168"/>
      <c r="G99" s="168"/>
      <c r="H99" s="132"/>
    </row>
    <row r="100" spans="1:16" ht="14.1" customHeight="1">
      <c r="A100" s="96"/>
      <c r="B100" s="96"/>
      <c r="C100" s="200"/>
      <c r="D100" s="200"/>
      <c r="E100" s="154"/>
      <c r="F100" s="154"/>
      <c r="G100" s="154"/>
      <c r="H100" s="132"/>
    </row>
    <row r="101" spans="1:16" ht="14.1" customHeight="1">
      <c r="A101" s="96"/>
      <c r="B101" s="138" t="s">
        <v>570</v>
      </c>
      <c r="C101" s="202" t="s">
        <v>133</v>
      </c>
      <c r="D101" s="203"/>
      <c r="E101" s="395" t="str">
        <f>+E76</f>
        <v>1.1.-31.03.2013</v>
      </c>
      <c r="F101" s="395" t="str">
        <f>+F3</f>
        <v>1.1.-31.03.2012</v>
      </c>
      <c r="G101" s="155" t="str">
        <f>G3</f>
        <v>1.1.-31.12.2011</v>
      </c>
      <c r="H101" s="132"/>
    </row>
    <row r="102" spans="1:16" ht="14.1" customHeight="1">
      <c r="A102" s="96"/>
      <c r="B102" s="140"/>
      <c r="C102" s="200"/>
      <c r="D102" s="200"/>
      <c r="E102" s="122"/>
      <c r="F102" s="122"/>
      <c r="G102" s="122"/>
      <c r="H102" s="132"/>
    </row>
    <row r="103" spans="1:16" ht="14.1" customHeight="1">
      <c r="A103" s="96"/>
      <c r="B103" s="135" t="s">
        <v>239</v>
      </c>
      <c r="C103" s="204" t="s">
        <v>122</v>
      </c>
      <c r="D103" s="204"/>
      <c r="E103" s="156"/>
      <c r="F103" s="156"/>
      <c r="G103" s="156"/>
      <c r="H103" s="132"/>
    </row>
    <row r="104" spans="1:16" ht="14.1" customHeight="1">
      <c r="A104" s="96"/>
      <c r="B104" s="102" t="s">
        <v>254</v>
      </c>
      <c r="C104" s="210" t="s">
        <v>90</v>
      </c>
      <c r="D104" s="204"/>
      <c r="E104" s="411">
        <v>252.88</v>
      </c>
      <c r="F104" s="411">
        <v>233.548</v>
      </c>
      <c r="G104" s="411">
        <v>949.65099999999995</v>
      </c>
      <c r="H104" s="132"/>
    </row>
    <row r="105" spans="1:16" ht="14.1" customHeight="1">
      <c r="A105" s="96"/>
      <c r="B105" s="99" t="s">
        <v>255</v>
      </c>
      <c r="C105" s="212" t="s">
        <v>91</v>
      </c>
      <c r="D105" s="212"/>
      <c r="E105" s="411">
        <v>-126.461</v>
      </c>
      <c r="F105" s="411">
        <v>-128.221</v>
      </c>
      <c r="G105" s="411">
        <v>-506.70499999999998</v>
      </c>
      <c r="H105" s="132"/>
    </row>
    <row r="106" spans="1:16" ht="14.1" customHeight="1">
      <c r="A106" s="96"/>
      <c r="B106" s="118" t="s">
        <v>588</v>
      </c>
      <c r="C106" s="118" t="s">
        <v>582</v>
      </c>
      <c r="D106" s="153"/>
      <c r="E106" s="412">
        <v>126.419</v>
      </c>
      <c r="F106" s="412">
        <v>105.327</v>
      </c>
      <c r="G106" s="412">
        <v>442.94600000000003</v>
      </c>
      <c r="H106" s="132"/>
    </row>
    <row r="107" spans="1:16" ht="14.1" customHeight="1">
      <c r="A107" s="96"/>
      <c r="B107" s="102" t="s">
        <v>589</v>
      </c>
      <c r="C107" s="210" t="s">
        <v>584</v>
      </c>
      <c r="D107" s="219"/>
      <c r="E107" s="411">
        <v>10.417999999999999</v>
      </c>
      <c r="F107" s="411">
        <v>9.3629999999999995</v>
      </c>
      <c r="G107" s="411">
        <v>44.761000000000003</v>
      </c>
      <c r="H107" s="132"/>
    </row>
    <row r="108" spans="1:16" ht="14.1" customHeight="1">
      <c r="A108" s="96"/>
      <c r="B108" s="118" t="s">
        <v>561</v>
      </c>
      <c r="C108" s="118" t="s">
        <v>141</v>
      </c>
      <c r="D108" s="153"/>
      <c r="E108" s="412">
        <v>136.83699999999999</v>
      </c>
      <c r="F108" s="412">
        <v>114.69</v>
      </c>
      <c r="G108" s="412">
        <v>487.70699999999999</v>
      </c>
      <c r="H108" s="132"/>
    </row>
    <row r="109" spans="1:16" ht="14.1" customHeight="1">
      <c r="A109" s="96"/>
      <c r="B109" s="99" t="s">
        <v>242</v>
      </c>
      <c r="C109" s="212" t="s">
        <v>140</v>
      </c>
      <c r="D109" s="212"/>
      <c r="E109" s="411">
        <v>-74.134</v>
      </c>
      <c r="F109" s="411">
        <v>-74.995000000000005</v>
      </c>
      <c r="G109" s="411">
        <v>-306.39800000000002</v>
      </c>
      <c r="H109" s="132"/>
    </row>
    <row r="110" spans="1:16" ht="14.1" customHeight="1">
      <c r="A110" s="96"/>
      <c r="B110" s="139" t="s">
        <v>590</v>
      </c>
      <c r="C110" s="215" t="s">
        <v>583</v>
      </c>
      <c r="D110" s="216"/>
      <c r="E110" s="415">
        <v>-14.775</v>
      </c>
      <c r="F110" s="415">
        <v>-18.928000000000001</v>
      </c>
      <c r="G110" s="415">
        <v>-68.353999999999999</v>
      </c>
      <c r="H110" s="132"/>
    </row>
    <row r="111" spans="1:16" s="31" customFormat="1" ht="14.1" customHeight="1">
      <c r="A111" s="96"/>
      <c r="B111" s="118" t="s">
        <v>251</v>
      </c>
      <c r="C111" s="118" t="s">
        <v>95</v>
      </c>
      <c r="D111" s="153"/>
      <c r="E111" s="410">
        <v>47.927999999999997</v>
      </c>
      <c r="F111" s="410">
        <v>20.766999999999999</v>
      </c>
      <c r="G111" s="410">
        <v>112.955</v>
      </c>
      <c r="H111" s="132"/>
      <c r="I111" s="58"/>
      <c r="J111" s="58"/>
      <c r="K111" s="58"/>
      <c r="L111" s="58"/>
      <c r="M111" s="58"/>
      <c r="N111" s="58"/>
      <c r="O111" s="58"/>
      <c r="P111" s="58"/>
    </row>
    <row r="112" spans="1:16" ht="14.1" customHeight="1">
      <c r="A112" s="96"/>
      <c r="B112" s="145"/>
      <c r="C112" s="217"/>
      <c r="D112" s="218"/>
      <c r="E112" s="161"/>
      <c r="F112" s="161"/>
      <c r="G112" s="161"/>
      <c r="H112" s="132"/>
      <c r="O112" s="16"/>
    </row>
    <row r="113" spans="1:8" ht="14.1" hidden="1" customHeight="1">
      <c r="A113" s="96"/>
      <c r="B113" s="146"/>
      <c r="C113" s="208" t="s">
        <v>134</v>
      </c>
      <c r="D113" s="227"/>
      <c r="E113" s="169"/>
      <c r="F113" s="169"/>
      <c r="G113" s="169"/>
      <c r="H113" s="132"/>
    </row>
    <row r="114" spans="1:8" ht="14.1" hidden="1" customHeight="1">
      <c r="A114" s="96"/>
      <c r="B114" s="146"/>
      <c r="C114" s="208" t="s">
        <v>135</v>
      </c>
      <c r="D114" s="227"/>
      <c r="E114" s="169"/>
      <c r="F114" s="169"/>
      <c r="G114" s="169"/>
      <c r="H114" s="132"/>
    </row>
    <row r="115" spans="1:8" ht="14.1" hidden="1" customHeight="1">
      <c r="A115" s="96"/>
      <c r="B115" s="146"/>
      <c r="C115" s="208" t="s">
        <v>136</v>
      </c>
      <c r="D115" s="227"/>
      <c r="E115" s="169"/>
      <c r="F115" s="169"/>
      <c r="G115" s="169"/>
      <c r="H115" s="132"/>
    </row>
    <row r="116" spans="1:8" ht="14.1" hidden="1" customHeight="1">
      <c r="A116" s="96"/>
      <c r="B116" s="146"/>
      <c r="C116" s="208" t="s">
        <v>137</v>
      </c>
      <c r="D116" s="208"/>
      <c r="E116" s="169"/>
      <c r="F116" s="169"/>
      <c r="G116" s="169"/>
      <c r="H116" s="132"/>
    </row>
    <row r="117" spans="1:8" ht="14.1" hidden="1" customHeight="1">
      <c r="A117" s="96"/>
      <c r="B117" s="146"/>
      <c r="C117" s="208" t="s">
        <v>0</v>
      </c>
      <c r="D117" s="208"/>
      <c r="E117" s="169"/>
      <c r="F117" s="169"/>
      <c r="G117" s="169"/>
      <c r="H117" s="132"/>
    </row>
    <row r="118" spans="1:8" ht="14.1" hidden="1" customHeight="1">
      <c r="A118" s="96"/>
      <c r="B118" s="146"/>
      <c r="C118" s="208" t="s">
        <v>1</v>
      </c>
      <c r="D118" s="208"/>
      <c r="E118" s="169"/>
      <c r="F118" s="169"/>
      <c r="G118" s="169"/>
      <c r="H118" s="132"/>
    </row>
    <row r="119" spans="1:8" ht="14.1" customHeight="1">
      <c r="A119" s="96"/>
      <c r="B119" s="102" t="s">
        <v>256</v>
      </c>
      <c r="C119" s="210" t="s">
        <v>260</v>
      </c>
      <c r="D119" s="210"/>
      <c r="E119" s="416">
        <v>2.66</v>
      </c>
      <c r="F119" s="416">
        <v>2.5299999999999998</v>
      </c>
      <c r="G119" s="413">
        <v>2.52</v>
      </c>
      <c r="H119" s="132"/>
    </row>
    <row r="120" spans="1:8">
      <c r="A120" s="96"/>
      <c r="B120" s="369" t="s">
        <v>587</v>
      </c>
      <c r="C120" s="365" t="s">
        <v>586</v>
      </c>
      <c r="D120" s="210"/>
      <c r="E120" s="416">
        <v>0.34</v>
      </c>
      <c r="F120" s="416">
        <v>0.51</v>
      </c>
      <c r="G120" s="413">
        <v>0.43</v>
      </c>
      <c r="H120" s="132"/>
    </row>
    <row r="121" spans="1:8" ht="14.1" customHeight="1">
      <c r="A121" s="96"/>
      <c r="B121" s="102" t="s">
        <v>562</v>
      </c>
      <c r="C121" s="210" t="s">
        <v>449</v>
      </c>
      <c r="D121" s="210"/>
      <c r="E121" s="421">
        <v>54.176867000000001</v>
      </c>
      <c r="F121" s="421">
        <v>65.389309999999995</v>
      </c>
      <c r="G121" s="413">
        <v>62.824196000000001</v>
      </c>
      <c r="H121" s="132"/>
    </row>
    <row r="122" spans="1:8" ht="14.1" customHeight="1">
      <c r="A122" s="96"/>
      <c r="B122" s="102" t="s">
        <v>257</v>
      </c>
      <c r="C122" s="210" t="s">
        <v>585</v>
      </c>
      <c r="D122" s="210"/>
      <c r="E122" s="422">
        <v>12.64</v>
      </c>
      <c r="F122" s="422">
        <v>14.15</v>
      </c>
      <c r="G122" s="417">
        <v>13.6</v>
      </c>
      <c r="H122" s="132"/>
    </row>
    <row r="123" spans="1:8" ht="14.1" customHeight="1">
      <c r="A123" s="96"/>
      <c r="B123" s="96"/>
      <c r="C123" s="197"/>
      <c r="D123" s="200"/>
      <c r="E123" s="122"/>
      <c r="F123" s="122"/>
      <c r="G123" s="122"/>
      <c r="H123" s="132"/>
    </row>
    <row r="124" spans="1:8" ht="14.1" customHeight="1">
      <c r="A124" s="96"/>
      <c r="B124" s="96"/>
      <c r="C124" s="200"/>
      <c r="D124" s="200"/>
      <c r="E124" s="154"/>
      <c r="F124" s="154"/>
      <c r="G124" s="154"/>
      <c r="H124" s="132"/>
    </row>
    <row r="125" spans="1:8" ht="14.1" customHeight="1">
      <c r="A125" s="25"/>
      <c r="B125" s="25"/>
      <c r="C125" s="39"/>
      <c r="D125" s="43"/>
      <c r="E125" s="45"/>
      <c r="F125" s="45"/>
      <c r="G125" s="45"/>
      <c r="H125" s="45"/>
    </row>
    <row r="126" spans="1:8" ht="14.1" customHeight="1">
      <c r="A126" s="25"/>
      <c r="B126" s="25"/>
      <c r="C126" s="43"/>
      <c r="D126" s="43"/>
      <c r="E126" s="43"/>
      <c r="F126" s="43"/>
      <c r="G126" s="43"/>
      <c r="H126" s="43"/>
    </row>
    <row r="127" spans="1:8" ht="14.1" customHeight="1">
      <c r="A127" s="25"/>
      <c r="B127" s="25"/>
      <c r="C127" s="11"/>
      <c r="D127" s="11"/>
      <c r="E127" s="5"/>
      <c r="F127" s="5"/>
      <c r="G127" s="5"/>
      <c r="H127" s="5"/>
    </row>
    <row r="128" spans="1:8" ht="14.1" customHeight="1">
      <c r="A128" s="25"/>
      <c r="B128" s="25"/>
      <c r="C128" s="22"/>
      <c r="D128" s="22"/>
      <c r="E128" s="6"/>
      <c r="F128" s="6"/>
      <c r="G128" s="6"/>
      <c r="H128" s="6"/>
    </row>
    <row r="129" spans="1:16" ht="14.1" customHeight="1">
      <c r="A129" s="25"/>
      <c r="B129" s="25"/>
      <c r="C129" s="22"/>
      <c r="D129" s="22"/>
      <c r="E129" s="6"/>
      <c r="F129" s="6"/>
      <c r="G129" s="6"/>
      <c r="H129" s="6"/>
    </row>
    <row r="130" spans="1:16" ht="14.1" customHeight="1">
      <c r="A130" s="25"/>
      <c r="B130" s="25"/>
      <c r="C130" s="22"/>
      <c r="D130" s="5"/>
      <c r="E130" s="6"/>
      <c r="F130" s="6"/>
      <c r="G130" s="6"/>
      <c r="H130" s="6"/>
    </row>
    <row r="131" spans="1:16" ht="14.1" customHeight="1">
      <c r="A131" s="25"/>
      <c r="B131" s="25"/>
      <c r="C131" s="5"/>
      <c r="D131" s="5"/>
      <c r="E131" s="6"/>
      <c r="F131" s="6"/>
      <c r="G131" s="6"/>
      <c r="H131" s="6"/>
    </row>
    <row r="132" spans="1:16" s="31" customFormat="1" ht="14.1" customHeight="1">
      <c r="A132" s="24"/>
      <c r="B132" s="24"/>
      <c r="C132" s="56"/>
      <c r="D132" s="17"/>
      <c r="E132" s="16"/>
      <c r="F132" s="16"/>
      <c r="G132" s="16"/>
      <c r="H132" s="16"/>
      <c r="I132" s="58"/>
      <c r="J132" s="58"/>
      <c r="K132" s="58"/>
      <c r="L132" s="58"/>
      <c r="M132" s="58"/>
      <c r="N132" s="58"/>
      <c r="O132" s="58"/>
      <c r="P132" s="58"/>
    </row>
    <row r="133" spans="1:16" ht="14.1" customHeight="1">
      <c r="A133" s="25"/>
      <c r="B133" s="25"/>
      <c r="C133" s="5"/>
      <c r="D133" s="5"/>
      <c r="E133" s="6"/>
      <c r="F133" s="6"/>
      <c r="G133" s="6"/>
      <c r="H133" s="6"/>
    </row>
    <row r="134" spans="1:16" s="31" customFormat="1">
      <c r="A134" s="24"/>
      <c r="B134" s="24"/>
      <c r="C134" s="56"/>
      <c r="D134" s="17"/>
      <c r="E134" s="16"/>
      <c r="F134" s="16"/>
      <c r="G134" s="16"/>
      <c r="H134" s="16"/>
      <c r="I134" s="58"/>
      <c r="J134" s="58"/>
      <c r="K134" s="58"/>
      <c r="L134" s="58"/>
      <c r="M134" s="58"/>
      <c r="N134" s="58"/>
      <c r="O134" s="58"/>
      <c r="P134" s="58"/>
    </row>
    <row r="135" spans="1:16" ht="14.1" customHeight="1">
      <c r="A135" s="25"/>
      <c r="B135" s="25"/>
      <c r="C135" s="43"/>
      <c r="D135" s="43"/>
      <c r="E135" s="47"/>
      <c r="F135" s="47"/>
      <c r="G135" s="47"/>
      <c r="H135" s="47"/>
    </row>
    <row r="136" spans="1:16" ht="14.1" customHeight="1">
      <c r="A136" s="28"/>
      <c r="B136" s="28"/>
      <c r="C136" s="46"/>
      <c r="D136" s="46"/>
      <c r="E136" s="46"/>
      <c r="F136" s="46"/>
      <c r="G136" s="46"/>
      <c r="H136" s="46"/>
    </row>
    <row r="137" spans="1:16" ht="14.1" customHeight="1">
      <c r="A137" s="25"/>
      <c r="B137" s="25"/>
      <c r="C137" s="43"/>
      <c r="D137" s="43"/>
      <c r="E137" s="44"/>
      <c r="F137" s="44"/>
      <c r="G137" s="44"/>
      <c r="H137" s="44"/>
    </row>
    <row r="138" spans="1:16" ht="14.1" customHeight="1">
      <c r="A138" s="25"/>
      <c r="B138" s="25"/>
      <c r="C138" s="43"/>
      <c r="D138" s="43"/>
      <c r="E138" s="45"/>
      <c r="F138" s="45"/>
      <c r="G138" s="45"/>
      <c r="H138" s="45"/>
    </row>
    <row r="139" spans="1:16" ht="14.1" customHeight="1">
      <c r="A139" s="25"/>
      <c r="B139" s="25"/>
      <c r="C139" s="39"/>
      <c r="D139" s="43"/>
      <c r="E139" s="45"/>
      <c r="F139" s="45"/>
      <c r="G139" s="45"/>
      <c r="H139" s="45"/>
    </row>
    <row r="140" spans="1:16" ht="14.1" customHeight="1">
      <c r="A140" s="25"/>
      <c r="B140" s="25"/>
      <c r="C140" s="43"/>
      <c r="D140" s="43"/>
      <c r="E140" s="43"/>
      <c r="F140" s="43"/>
      <c r="G140" s="43"/>
      <c r="H140" s="43"/>
    </row>
    <row r="141" spans="1:16" s="32" customFormat="1" ht="14.1" customHeight="1">
      <c r="A141" s="23"/>
      <c r="B141" s="23"/>
      <c r="C141" s="55"/>
      <c r="D141" s="55"/>
      <c r="E141" s="6"/>
      <c r="F141" s="6"/>
      <c r="G141" s="6"/>
      <c r="H141" s="6"/>
      <c r="I141" s="64"/>
      <c r="J141" s="64"/>
      <c r="K141" s="64"/>
      <c r="L141" s="64"/>
      <c r="M141" s="64"/>
      <c r="N141" s="64"/>
      <c r="O141" s="64"/>
      <c r="P141" s="64"/>
    </row>
    <row r="142" spans="1:16" ht="14.1" customHeight="1">
      <c r="A142" s="25"/>
      <c r="B142" s="25"/>
      <c r="C142" s="5"/>
      <c r="D142" s="5"/>
      <c r="E142" s="6"/>
      <c r="F142" s="6"/>
      <c r="G142" s="6"/>
      <c r="H142" s="6"/>
    </row>
    <row r="143" spans="1:16" ht="14.1" customHeight="1">
      <c r="A143" s="25"/>
      <c r="B143" s="25"/>
      <c r="C143" s="5"/>
      <c r="D143" s="5"/>
      <c r="E143" s="6"/>
      <c r="F143" s="6"/>
      <c r="G143" s="6"/>
      <c r="H143" s="6"/>
    </row>
    <row r="144" spans="1:16" ht="14.1" customHeight="1">
      <c r="A144" s="25"/>
      <c r="B144" s="25"/>
      <c r="C144" s="5"/>
      <c r="D144" s="5"/>
      <c r="E144" s="6"/>
      <c r="F144" s="6"/>
      <c r="G144" s="6"/>
      <c r="H144" s="6"/>
    </row>
    <row r="145" spans="1:16" ht="14.1" customHeight="1">
      <c r="A145" s="25"/>
      <c r="B145" s="25"/>
      <c r="C145" s="5"/>
      <c r="D145" s="5"/>
      <c r="E145" s="6"/>
      <c r="F145" s="6"/>
      <c r="G145" s="6"/>
      <c r="H145" s="6"/>
    </row>
    <row r="146" spans="1:16" ht="14.1" customHeight="1">
      <c r="A146" s="25"/>
      <c r="B146" s="25"/>
      <c r="C146" s="43"/>
      <c r="D146" s="43"/>
      <c r="E146" s="43"/>
      <c r="F146" s="43"/>
      <c r="G146" s="43"/>
      <c r="H146" s="43"/>
    </row>
    <row r="147" spans="1:16" s="31" customFormat="1" ht="14.1" customHeight="1">
      <c r="A147" s="24"/>
      <c r="B147" s="24"/>
      <c r="C147" s="17"/>
      <c r="D147" s="17"/>
      <c r="E147" s="16"/>
      <c r="F147" s="16"/>
      <c r="G147" s="16"/>
      <c r="H147" s="16"/>
      <c r="I147" s="58"/>
      <c r="J147" s="58"/>
      <c r="K147" s="58"/>
      <c r="L147" s="58"/>
      <c r="M147" s="58"/>
      <c r="N147" s="58"/>
      <c r="O147" s="58"/>
      <c r="P147" s="58"/>
    </row>
    <row r="148" spans="1:16" ht="14.1" customHeight="1">
      <c r="A148" s="25"/>
      <c r="B148" s="25"/>
      <c r="C148" s="43"/>
      <c r="D148" s="43"/>
      <c r="E148" s="6"/>
      <c r="F148" s="6"/>
      <c r="G148" s="6"/>
      <c r="H148" s="6"/>
    </row>
    <row r="149" spans="1:16" s="28" customFormat="1" ht="14.1" customHeight="1"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</row>
    <row r="150" spans="1:16" ht="14.1" customHeight="1">
      <c r="A150" s="30"/>
      <c r="B150" s="30"/>
      <c r="C150" s="59"/>
      <c r="D150" s="59"/>
      <c r="E150" s="48"/>
      <c r="F150" s="48"/>
      <c r="G150" s="48"/>
      <c r="H150" s="48"/>
    </row>
    <row r="151" spans="1:16" ht="14.1" customHeight="1">
      <c r="A151" s="30"/>
      <c r="B151" s="30"/>
      <c r="C151" s="48"/>
      <c r="D151" s="48"/>
      <c r="E151" s="48"/>
      <c r="F151" s="48"/>
      <c r="G151" s="48"/>
      <c r="H151" s="48"/>
    </row>
    <row r="152" spans="1:16" ht="14.1" customHeight="1">
      <c r="A152" s="30"/>
      <c r="B152" s="30"/>
      <c r="C152" s="48"/>
      <c r="D152" s="48"/>
      <c r="E152" s="49"/>
      <c r="F152" s="49"/>
      <c r="G152" s="49"/>
      <c r="H152" s="49"/>
    </row>
    <row r="153" spans="1:16" ht="14.1" customHeight="1">
      <c r="A153" s="30"/>
      <c r="B153" s="30"/>
      <c r="C153" s="48"/>
      <c r="D153" s="48"/>
      <c r="E153" s="49"/>
      <c r="F153" s="49"/>
      <c r="G153" s="49"/>
      <c r="H153" s="49"/>
    </row>
    <row r="154" spans="1:16" ht="14.1" customHeight="1">
      <c r="A154" s="30"/>
      <c r="B154" s="30"/>
      <c r="C154" s="48"/>
      <c r="D154" s="48"/>
      <c r="E154" s="49"/>
      <c r="F154" s="49"/>
      <c r="G154" s="49"/>
      <c r="H154" s="49"/>
    </row>
    <row r="155" spans="1:16" ht="14.1" customHeight="1">
      <c r="A155" s="30"/>
      <c r="B155" s="30"/>
      <c r="C155" s="48"/>
      <c r="D155" s="48"/>
      <c r="E155" s="49"/>
      <c r="F155" s="49"/>
      <c r="G155" s="49"/>
      <c r="H155" s="49"/>
    </row>
    <row r="156" spans="1:16" ht="14.1" customHeight="1">
      <c r="A156" s="30"/>
      <c r="B156" s="30"/>
      <c r="C156" s="56"/>
      <c r="D156" s="56"/>
      <c r="E156" s="50"/>
      <c r="F156" s="50"/>
      <c r="G156" s="50"/>
      <c r="H156" s="50"/>
    </row>
    <row r="157" spans="1:16" ht="14.1" customHeight="1">
      <c r="A157" s="30"/>
      <c r="B157" s="30"/>
      <c r="C157" s="48"/>
      <c r="D157" s="48"/>
      <c r="E157" s="49"/>
      <c r="F157" s="49"/>
      <c r="G157" s="49"/>
      <c r="H157" s="49"/>
    </row>
    <row r="158" spans="1:16" ht="14.1" customHeight="1">
      <c r="A158" s="30"/>
      <c r="B158" s="30"/>
      <c r="C158" s="56"/>
      <c r="D158" s="56"/>
      <c r="E158" s="50"/>
      <c r="F158" s="50"/>
      <c r="G158" s="50"/>
      <c r="H158" s="50"/>
    </row>
    <row r="159" spans="1:16" ht="14.1" customHeight="1">
      <c r="A159" s="30"/>
      <c r="B159" s="30"/>
      <c r="C159" s="48"/>
      <c r="D159" s="48"/>
      <c r="E159" s="48"/>
      <c r="F159" s="48"/>
      <c r="G159" s="48"/>
      <c r="H159" s="51"/>
    </row>
    <row r="160" spans="1:16" s="28" customFormat="1">
      <c r="C160" s="56"/>
      <c r="D160" s="46"/>
      <c r="E160" s="46"/>
      <c r="F160" s="46"/>
      <c r="G160" s="46"/>
      <c r="H160" s="46"/>
      <c r="I160" s="34"/>
      <c r="J160" s="34"/>
      <c r="K160" s="34"/>
      <c r="L160" s="34"/>
      <c r="M160" s="46"/>
      <c r="N160" s="46"/>
      <c r="O160" s="46"/>
      <c r="P160" s="46"/>
    </row>
    <row r="161" spans="3:16" s="28" customFormat="1">
      <c r="C161" s="46"/>
      <c r="D161" s="46"/>
      <c r="E161" s="46"/>
      <c r="F161" s="46"/>
      <c r="G161" s="46"/>
      <c r="H161" s="46"/>
      <c r="I161" s="34"/>
      <c r="J161" s="34"/>
      <c r="K161" s="34"/>
      <c r="L161" s="34"/>
      <c r="M161" s="46"/>
      <c r="N161" s="46"/>
      <c r="O161" s="46"/>
      <c r="P161" s="46"/>
    </row>
    <row r="162" spans="3:16" s="28" customFormat="1">
      <c r="C162" s="46"/>
      <c r="D162" s="46"/>
      <c r="E162" s="46"/>
      <c r="F162" s="46"/>
      <c r="G162" s="46"/>
      <c r="H162" s="46"/>
      <c r="I162" s="34"/>
      <c r="J162" s="34"/>
      <c r="K162" s="34"/>
      <c r="L162" s="34"/>
      <c r="M162" s="46"/>
      <c r="N162" s="46"/>
      <c r="O162" s="46"/>
      <c r="P162" s="46"/>
    </row>
    <row r="163" spans="3:16" s="28" customFormat="1">
      <c r="H163" s="46"/>
      <c r="I163" s="34"/>
      <c r="J163" s="34"/>
      <c r="K163" s="34"/>
      <c r="L163" s="34"/>
      <c r="M163" s="46"/>
      <c r="N163" s="46"/>
      <c r="O163" s="46"/>
      <c r="P163" s="46"/>
    </row>
    <row r="164" spans="3:16" s="28" customFormat="1">
      <c r="H164" s="46"/>
      <c r="I164" s="34"/>
      <c r="J164" s="34"/>
      <c r="K164" s="34"/>
      <c r="L164" s="34"/>
      <c r="M164" s="46"/>
      <c r="N164" s="46"/>
      <c r="O164" s="46"/>
      <c r="P164" s="46"/>
    </row>
    <row r="165" spans="3:16" s="28" customFormat="1">
      <c r="H165" s="46"/>
      <c r="I165" s="34"/>
      <c r="J165" s="34"/>
      <c r="K165" s="34"/>
      <c r="L165" s="34"/>
      <c r="M165" s="46"/>
      <c r="N165" s="46"/>
      <c r="O165" s="46"/>
      <c r="P165" s="46"/>
    </row>
    <row r="166" spans="3:16" s="28" customFormat="1">
      <c r="H166" s="46"/>
      <c r="I166" s="34"/>
      <c r="J166" s="34"/>
      <c r="K166" s="34"/>
      <c r="L166" s="34"/>
      <c r="M166" s="46"/>
      <c r="N166" s="46"/>
      <c r="O166" s="46"/>
      <c r="P166" s="46"/>
    </row>
    <row r="167" spans="3:16" s="28" customFormat="1">
      <c r="H167" s="46"/>
      <c r="I167" s="34"/>
      <c r="J167" s="34"/>
      <c r="K167" s="34"/>
      <c r="L167" s="34"/>
      <c r="M167" s="46"/>
      <c r="N167" s="46"/>
      <c r="O167" s="46"/>
      <c r="P167" s="46"/>
    </row>
    <row r="168" spans="3:16" s="28" customFormat="1">
      <c r="H168" s="46"/>
      <c r="I168" s="34"/>
      <c r="J168" s="34"/>
      <c r="K168" s="34"/>
      <c r="L168" s="34"/>
      <c r="M168" s="46"/>
      <c r="N168" s="46"/>
      <c r="O168" s="46"/>
      <c r="P168" s="46"/>
    </row>
    <row r="169" spans="3:16" s="28" customFormat="1">
      <c r="H169" s="46"/>
      <c r="I169" s="34"/>
      <c r="J169" s="34"/>
      <c r="K169" s="34"/>
      <c r="L169" s="34"/>
      <c r="M169" s="46"/>
      <c r="N169" s="46"/>
      <c r="O169" s="46"/>
      <c r="P169" s="46"/>
    </row>
    <row r="170" spans="3:16" s="28" customFormat="1">
      <c r="H170" s="46"/>
      <c r="I170" s="34"/>
      <c r="J170" s="34"/>
      <c r="K170" s="34"/>
      <c r="L170" s="34"/>
      <c r="M170" s="46"/>
      <c r="N170" s="46"/>
      <c r="O170" s="46"/>
      <c r="P170" s="46"/>
    </row>
    <row r="171" spans="3:16" s="28" customFormat="1">
      <c r="H171" s="46"/>
      <c r="I171" s="34"/>
      <c r="J171" s="34"/>
      <c r="K171" s="34"/>
      <c r="L171" s="34"/>
      <c r="M171" s="46"/>
      <c r="N171" s="46"/>
      <c r="O171" s="46"/>
      <c r="P171" s="46"/>
    </row>
    <row r="172" spans="3:16" s="28" customFormat="1">
      <c r="H172" s="46"/>
      <c r="I172" s="34"/>
      <c r="J172" s="34"/>
      <c r="K172" s="34"/>
      <c r="L172" s="34"/>
      <c r="M172" s="46"/>
      <c r="N172" s="46"/>
      <c r="O172" s="46"/>
      <c r="P172" s="46"/>
    </row>
    <row r="173" spans="3:16" s="28" customFormat="1">
      <c r="H173" s="46"/>
      <c r="I173" s="34"/>
      <c r="J173" s="34"/>
      <c r="K173" s="34"/>
      <c r="L173" s="34"/>
      <c r="M173" s="46"/>
      <c r="N173" s="46"/>
      <c r="O173" s="46"/>
      <c r="P173" s="46"/>
    </row>
    <row r="174" spans="3:16" s="28" customFormat="1">
      <c r="H174" s="46"/>
      <c r="I174" s="34"/>
      <c r="J174" s="34"/>
      <c r="K174" s="34"/>
      <c r="L174" s="34"/>
      <c r="M174" s="46"/>
      <c r="N174" s="46"/>
      <c r="O174" s="46"/>
      <c r="P174" s="46"/>
    </row>
    <row r="175" spans="3:16" s="28" customFormat="1">
      <c r="H175" s="46"/>
      <c r="I175" s="46"/>
      <c r="J175" s="46"/>
      <c r="K175" s="46"/>
      <c r="L175" s="46"/>
      <c r="M175" s="46"/>
      <c r="N175" s="46"/>
      <c r="O175" s="46"/>
      <c r="P175" s="46"/>
    </row>
    <row r="176" spans="3:16" s="28" customFormat="1">
      <c r="H176" s="46"/>
      <c r="I176" s="46"/>
      <c r="J176" s="46"/>
      <c r="K176" s="46"/>
      <c r="L176" s="46"/>
      <c r="M176" s="46"/>
      <c r="N176" s="46"/>
      <c r="O176" s="46"/>
      <c r="P176" s="46"/>
    </row>
    <row r="177" spans="8:16" s="28" customFormat="1">
      <c r="H177" s="46"/>
      <c r="I177" s="46"/>
      <c r="J177" s="46"/>
      <c r="K177" s="46"/>
      <c r="L177" s="46"/>
      <c r="M177" s="46"/>
      <c r="N177" s="46"/>
      <c r="O177" s="46"/>
      <c r="P177" s="46"/>
    </row>
    <row r="178" spans="8:16" s="28" customFormat="1">
      <c r="H178" s="46"/>
      <c r="I178" s="46"/>
      <c r="J178" s="46"/>
      <c r="K178" s="46"/>
      <c r="L178" s="46"/>
      <c r="M178" s="46"/>
      <c r="N178" s="46"/>
      <c r="O178" s="46"/>
      <c r="P178" s="46"/>
    </row>
    <row r="179" spans="8:16" s="28" customFormat="1">
      <c r="H179" s="46"/>
      <c r="I179" s="46"/>
      <c r="J179" s="46"/>
      <c r="K179" s="46"/>
      <c r="L179" s="46"/>
      <c r="M179" s="46"/>
      <c r="N179" s="46"/>
      <c r="O179" s="46"/>
      <c r="P179" s="46"/>
    </row>
    <row r="180" spans="8:16" s="28" customFormat="1">
      <c r="H180" s="46"/>
      <c r="I180" s="46"/>
      <c r="J180" s="46"/>
      <c r="K180" s="46"/>
      <c r="L180" s="46"/>
      <c r="M180" s="46"/>
      <c r="N180" s="46"/>
      <c r="O180" s="46"/>
      <c r="P180" s="46"/>
    </row>
    <row r="181" spans="8:16" s="28" customFormat="1">
      <c r="H181" s="46"/>
      <c r="I181" s="46"/>
      <c r="J181" s="46"/>
      <c r="K181" s="46"/>
      <c r="L181" s="46"/>
      <c r="M181" s="46"/>
      <c r="N181" s="46"/>
      <c r="O181" s="46"/>
      <c r="P181" s="46"/>
    </row>
    <row r="182" spans="8:16" s="28" customFormat="1">
      <c r="H182" s="46"/>
      <c r="I182" s="46"/>
      <c r="J182" s="46"/>
      <c r="K182" s="46"/>
      <c r="L182" s="46"/>
      <c r="M182" s="46"/>
      <c r="N182" s="46"/>
      <c r="O182" s="46"/>
      <c r="P182" s="46"/>
    </row>
    <row r="183" spans="8:16" s="28" customFormat="1">
      <c r="H183" s="46"/>
      <c r="I183" s="46"/>
      <c r="J183" s="46"/>
      <c r="K183" s="46"/>
      <c r="L183" s="46"/>
      <c r="M183" s="46"/>
      <c r="N183" s="46"/>
      <c r="O183" s="46"/>
      <c r="P183" s="46"/>
    </row>
    <row r="184" spans="8:16" s="28" customFormat="1">
      <c r="H184" s="46"/>
      <c r="I184" s="46"/>
      <c r="J184" s="46"/>
      <c r="K184" s="46"/>
      <c r="L184" s="46"/>
      <c r="M184" s="46"/>
      <c r="N184" s="46"/>
      <c r="O184" s="46"/>
      <c r="P184" s="46"/>
    </row>
    <row r="185" spans="8:16" s="28" customFormat="1">
      <c r="H185" s="46"/>
      <c r="I185" s="46"/>
      <c r="J185" s="46"/>
      <c r="K185" s="46"/>
      <c r="L185" s="46"/>
      <c r="M185" s="46"/>
      <c r="N185" s="46"/>
      <c r="O185" s="46"/>
      <c r="P185" s="46"/>
    </row>
    <row r="186" spans="8:16" s="28" customFormat="1">
      <c r="H186" s="46"/>
      <c r="I186" s="46"/>
      <c r="J186" s="46"/>
      <c r="K186" s="46"/>
      <c r="L186" s="46"/>
      <c r="M186" s="46"/>
      <c r="N186" s="46"/>
      <c r="O186" s="46"/>
      <c r="P186" s="46"/>
    </row>
    <row r="187" spans="8:16" s="28" customFormat="1">
      <c r="H187" s="46"/>
      <c r="I187" s="46"/>
      <c r="J187" s="46"/>
      <c r="K187" s="46"/>
      <c r="L187" s="46"/>
      <c r="M187" s="46"/>
      <c r="N187" s="46"/>
      <c r="O187" s="46"/>
      <c r="P187" s="46"/>
    </row>
    <row r="188" spans="8:16" s="28" customFormat="1">
      <c r="H188" s="46"/>
      <c r="I188" s="46"/>
      <c r="J188" s="46"/>
      <c r="K188" s="46"/>
      <c r="L188" s="46"/>
      <c r="M188" s="46"/>
      <c r="N188" s="46"/>
      <c r="O188" s="46"/>
      <c r="P188" s="46"/>
    </row>
    <row r="189" spans="8:16" s="28" customFormat="1">
      <c r="H189" s="46"/>
      <c r="I189" s="46"/>
      <c r="J189" s="46"/>
      <c r="K189" s="46"/>
      <c r="L189" s="46"/>
      <c r="M189" s="46"/>
      <c r="N189" s="46"/>
      <c r="O189" s="46"/>
      <c r="P189" s="46"/>
    </row>
    <row r="190" spans="8:16" s="28" customFormat="1">
      <c r="H190" s="46"/>
      <c r="I190" s="46"/>
      <c r="J190" s="46"/>
      <c r="K190" s="46"/>
      <c r="L190" s="46"/>
      <c r="M190" s="46"/>
      <c r="N190" s="46"/>
      <c r="O190" s="46"/>
      <c r="P190" s="46"/>
    </row>
    <row r="191" spans="8:16" s="28" customFormat="1">
      <c r="H191" s="46"/>
      <c r="I191" s="46"/>
      <c r="J191" s="46"/>
      <c r="K191" s="46"/>
      <c r="L191" s="46"/>
      <c r="M191" s="46"/>
      <c r="N191" s="46"/>
      <c r="O191" s="46"/>
      <c r="P191" s="46"/>
    </row>
    <row r="192" spans="8:16" s="28" customFormat="1">
      <c r="H192" s="46"/>
      <c r="I192" s="46"/>
      <c r="J192" s="46"/>
      <c r="K192" s="46"/>
      <c r="L192" s="46"/>
      <c r="M192" s="46"/>
      <c r="N192" s="46"/>
      <c r="O192" s="46"/>
      <c r="P192" s="46"/>
    </row>
    <row r="193" spans="8:16" s="28" customFormat="1">
      <c r="H193" s="46"/>
      <c r="I193" s="46"/>
      <c r="J193" s="46"/>
      <c r="K193" s="46"/>
      <c r="L193" s="46"/>
      <c r="M193" s="46"/>
      <c r="N193" s="46"/>
      <c r="O193" s="46"/>
      <c r="P193" s="46"/>
    </row>
    <row r="194" spans="8:16" s="28" customFormat="1">
      <c r="H194" s="46"/>
      <c r="I194" s="46"/>
      <c r="J194" s="46"/>
      <c r="K194" s="46"/>
      <c r="L194" s="46"/>
      <c r="M194" s="46"/>
      <c r="N194" s="46"/>
      <c r="O194" s="46"/>
      <c r="P194" s="46"/>
    </row>
    <row r="195" spans="8:16" s="28" customFormat="1">
      <c r="H195" s="46"/>
      <c r="I195" s="46"/>
      <c r="J195" s="46"/>
      <c r="K195" s="46"/>
      <c r="L195" s="46"/>
      <c r="M195" s="46"/>
      <c r="N195" s="46"/>
      <c r="O195" s="46"/>
      <c r="P195" s="46"/>
    </row>
    <row r="196" spans="8:16" s="28" customFormat="1">
      <c r="H196" s="46"/>
      <c r="I196" s="46"/>
      <c r="J196" s="46"/>
      <c r="K196" s="46"/>
      <c r="L196" s="46"/>
      <c r="M196" s="46"/>
      <c r="N196" s="46"/>
      <c r="O196" s="46"/>
      <c r="P196" s="46"/>
    </row>
    <row r="197" spans="8:16" s="28" customFormat="1">
      <c r="H197" s="46"/>
      <c r="I197" s="46"/>
      <c r="J197" s="46"/>
      <c r="K197" s="46"/>
      <c r="L197" s="46"/>
      <c r="M197" s="46"/>
      <c r="N197" s="46"/>
      <c r="O197" s="46"/>
      <c r="P197" s="46"/>
    </row>
    <row r="198" spans="8:16" s="28" customFormat="1">
      <c r="H198" s="46"/>
      <c r="I198" s="46"/>
      <c r="J198" s="46"/>
      <c r="K198" s="46"/>
      <c r="L198" s="46"/>
      <c r="M198" s="46"/>
      <c r="N198" s="46"/>
      <c r="O198" s="46"/>
      <c r="P198" s="46"/>
    </row>
    <row r="199" spans="8:16" s="28" customFormat="1">
      <c r="H199" s="46"/>
      <c r="I199" s="46"/>
      <c r="J199" s="46"/>
      <c r="K199" s="46"/>
      <c r="L199" s="46"/>
      <c r="M199" s="46"/>
      <c r="N199" s="46"/>
      <c r="O199" s="46"/>
      <c r="P199" s="46"/>
    </row>
    <row r="200" spans="8:16" s="28" customFormat="1">
      <c r="H200" s="46"/>
      <c r="I200" s="46"/>
      <c r="J200" s="46"/>
      <c r="K200" s="46"/>
      <c r="L200" s="46"/>
      <c r="M200" s="46"/>
      <c r="N200" s="46"/>
      <c r="O200" s="46"/>
      <c r="P200" s="46"/>
    </row>
    <row r="201" spans="8:16" s="28" customFormat="1">
      <c r="H201" s="46"/>
      <c r="I201" s="46"/>
      <c r="J201" s="46"/>
      <c r="K201" s="46"/>
      <c r="L201" s="46"/>
      <c r="M201" s="46"/>
      <c r="N201" s="46"/>
      <c r="O201" s="46"/>
      <c r="P201" s="46"/>
    </row>
    <row r="202" spans="8:16" s="28" customFormat="1">
      <c r="H202" s="46"/>
      <c r="I202" s="46"/>
      <c r="J202" s="46"/>
      <c r="K202" s="46"/>
      <c r="L202" s="46"/>
      <c r="M202" s="46"/>
      <c r="N202" s="46"/>
      <c r="O202" s="46"/>
      <c r="P202" s="46"/>
    </row>
    <row r="203" spans="8:16" s="28" customFormat="1">
      <c r="H203" s="46"/>
      <c r="I203" s="46"/>
      <c r="J203" s="46"/>
      <c r="K203" s="46"/>
      <c r="L203" s="46"/>
      <c r="M203" s="46"/>
      <c r="N203" s="46"/>
      <c r="O203" s="46"/>
      <c r="P203" s="46"/>
    </row>
    <row r="204" spans="8:16" s="28" customFormat="1">
      <c r="H204" s="46"/>
      <c r="I204" s="46"/>
      <c r="J204" s="46"/>
      <c r="K204" s="46"/>
      <c r="L204" s="46"/>
      <c r="M204" s="46"/>
      <c r="N204" s="46"/>
      <c r="O204" s="46"/>
      <c r="P204" s="46"/>
    </row>
    <row r="205" spans="8:16" s="28" customFormat="1">
      <c r="H205" s="46"/>
      <c r="I205" s="46"/>
      <c r="J205" s="46"/>
      <c r="K205" s="46"/>
      <c r="L205" s="46"/>
      <c r="M205" s="46"/>
      <c r="N205" s="46"/>
      <c r="O205" s="46"/>
      <c r="P205" s="46"/>
    </row>
    <row r="206" spans="8:16" s="28" customFormat="1">
      <c r="H206" s="46"/>
      <c r="I206" s="46"/>
      <c r="J206" s="46"/>
      <c r="K206" s="46"/>
      <c r="L206" s="46"/>
      <c r="M206" s="46"/>
      <c r="N206" s="46"/>
      <c r="O206" s="46"/>
      <c r="P206" s="46"/>
    </row>
    <row r="207" spans="8:16" s="28" customFormat="1">
      <c r="H207" s="46"/>
      <c r="I207" s="46"/>
      <c r="J207" s="46"/>
      <c r="K207" s="46"/>
      <c r="L207" s="46"/>
      <c r="M207" s="46"/>
      <c r="N207" s="46"/>
      <c r="O207" s="46"/>
      <c r="P207" s="46"/>
    </row>
    <row r="208" spans="8:16" s="28" customFormat="1">
      <c r="H208" s="46"/>
      <c r="I208" s="46"/>
      <c r="J208" s="46"/>
      <c r="K208" s="46"/>
      <c r="L208" s="46"/>
      <c r="M208" s="46"/>
      <c r="N208" s="46"/>
      <c r="O208" s="46"/>
      <c r="P208" s="46"/>
    </row>
    <row r="209" spans="8:16" s="28" customFormat="1">
      <c r="H209" s="46"/>
      <c r="I209" s="46"/>
      <c r="J209" s="46"/>
      <c r="K209" s="46"/>
      <c r="L209" s="46"/>
      <c r="M209" s="46"/>
      <c r="N209" s="46"/>
      <c r="O209" s="46"/>
      <c r="P209" s="46"/>
    </row>
    <row r="210" spans="8:16" s="28" customFormat="1">
      <c r="H210" s="46"/>
      <c r="I210" s="46"/>
      <c r="J210" s="46"/>
      <c r="K210" s="46"/>
      <c r="L210" s="46"/>
      <c r="M210" s="46"/>
      <c r="N210" s="46"/>
      <c r="O210" s="46"/>
      <c r="P210" s="46"/>
    </row>
    <row r="211" spans="8:16" s="28" customFormat="1">
      <c r="H211" s="46"/>
      <c r="I211" s="46"/>
      <c r="J211" s="46"/>
      <c r="K211" s="46"/>
      <c r="L211" s="46"/>
      <c r="M211" s="46"/>
      <c r="N211" s="46"/>
      <c r="O211" s="46"/>
      <c r="P211" s="46"/>
    </row>
    <row r="212" spans="8:16" s="28" customFormat="1">
      <c r="H212" s="46"/>
      <c r="I212" s="46"/>
      <c r="J212" s="46"/>
      <c r="K212" s="46"/>
      <c r="L212" s="46"/>
      <c r="M212" s="46"/>
      <c r="N212" s="46"/>
      <c r="O212" s="46"/>
      <c r="P212" s="46"/>
    </row>
    <row r="213" spans="8:16" s="28" customFormat="1">
      <c r="H213" s="46"/>
      <c r="I213" s="46"/>
      <c r="J213" s="46"/>
      <c r="K213" s="46"/>
      <c r="L213" s="46"/>
      <c r="M213" s="46"/>
      <c r="N213" s="46"/>
      <c r="O213" s="46"/>
      <c r="P213" s="46"/>
    </row>
    <row r="214" spans="8:16" s="28" customFormat="1">
      <c r="H214" s="46"/>
      <c r="I214" s="46"/>
      <c r="J214" s="46"/>
      <c r="K214" s="46"/>
      <c r="L214" s="46"/>
      <c r="M214" s="46"/>
      <c r="N214" s="46"/>
      <c r="O214" s="46"/>
      <c r="P214" s="46"/>
    </row>
    <row r="215" spans="8:16" s="28" customFormat="1">
      <c r="H215" s="46"/>
      <c r="I215" s="46"/>
      <c r="J215" s="46"/>
      <c r="K215" s="46"/>
      <c r="L215" s="46"/>
      <c r="M215" s="46"/>
      <c r="N215" s="46"/>
      <c r="O215" s="46"/>
      <c r="P215" s="46"/>
    </row>
    <row r="216" spans="8:16" s="28" customFormat="1">
      <c r="H216" s="46"/>
      <c r="I216" s="46"/>
      <c r="J216" s="46"/>
      <c r="K216" s="46"/>
      <c r="L216" s="46"/>
      <c r="M216" s="46"/>
      <c r="N216" s="46"/>
      <c r="O216" s="46"/>
      <c r="P216" s="46"/>
    </row>
    <row r="217" spans="8:16" s="28" customFormat="1">
      <c r="H217" s="46"/>
      <c r="I217" s="46"/>
      <c r="J217" s="46"/>
      <c r="K217" s="46"/>
      <c r="L217" s="46"/>
      <c r="M217" s="46"/>
      <c r="N217" s="46"/>
      <c r="O217" s="46"/>
      <c r="P217" s="46"/>
    </row>
    <row r="218" spans="8:16" s="28" customFormat="1">
      <c r="H218" s="46"/>
      <c r="I218" s="46"/>
      <c r="J218" s="46"/>
      <c r="K218" s="46"/>
      <c r="L218" s="46"/>
      <c r="M218" s="46"/>
      <c r="N218" s="46"/>
      <c r="O218" s="46"/>
      <c r="P218" s="46"/>
    </row>
    <row r="219" spans="8:16" s="28" customFormat="1">
      <c r="H219" s="46"/>
      <c r="I219" s="46"/>
      <c r="J219" s="46"/>
      <c r="K219" s="46"/>
      <c r="L219" s="46"/>
      <c r="M219" s="46"/>
      <c r="N219" s="46"/>
      <c r="O219" s="46"/>
      <c r="P219" s="46"/>
    </row>
    <row r="220" spans="8:16" s="28" customFormat="1">
      <c r="H220" s="46"/>
      <c r="I220" s="46"/>
      <c r="J220" s="46"/>
      <c r="K220" s="46"/>
      <c r="L220" s="46"/>
      <c r="M220" s="46"/>
      <c r="N220" s="46"/>
      <c r="O220" s="46"/>
      <c r="P220" s="46"/>
    </row>
    <row r="221" spans="8:16" s="28" customFormat="1">
      <c r="H221" s="46"/>
      <c r="I221" s="46"/>
      <c r="J221" s="46"/>
      <c r="K221" s="46"/>
      <c r="L221" s="46"/>
      <c r="M221" s="46"/>
      <c r="N221" s="46"/>
      <c r="O221" s="46"/>
      <c r="P221" s="46"/>
    </row>
    <row r="222" spans="8:16" s="28" customFormat="1">
      <c r="H222" s="46"/>
      <c r="I222" s="46"/>
      <c r="J222" s="46"/>
      <c r="K222" s="46"/>
      <c r="L222" s="46"/>
      <c r="M222" s="46"/>
      <c r="N222" s="46"/>
      <c r="O222" s="46"/>
      <c r="P222" s="46"/>
    </row>
    <row r="223" spans="8:16" s="28" customFormat="1">
      <c r="H223" s="46"/>
      <c r="I223" s="46"/>
      <c r="J223" s="46"/>
      <c r="K223" s="46"/>
      <c r="L223" s="46"/>
      <c r="M223" s="46"/>
      <c r="N223" s="46"/>
      <c r="O223" s="46"/>
      <c r="P223" s="46"/>
    </row>
    <row r="224" spans="8:16" s="28" customFormat="1">
      <c r="H224" s="46"/>
      <c r="I224" s="46"/>
      <c r="J224" s="46"/>
      <c r="K224" s="46"/>
      <c r="L224" s="46"/>
      <c r="M224" s="46"/>
      <c r="N224" s="46"/>
      <c r="O224" s="46"/>
      <c r="P224" s="46"/>
    </row>
    <row r="225" spans="8:16" s="28" customFormat="1">
      <c r="H225" s="46"/>
      <c r="I225" s="46"/>
      <c r="J225" s="46"/>
      <c r="K225" s="46"/>
      <c r="L225" s="46"/>
      <c r="M225" s="46"/>
      <c r="N225" s="46"/>
      <c r="O225" s="46"/>
      <c r="P225" s="46"/>
    </row>
    <row r="226" spans="8:16" s="28" customFormat="1">
      <c r="H226" s="46"/>
      <c r="I226" s="46"/>
      <c r="J226" s="46"/>
      <c r="K226" s="46"/>
      <c r="L226" s="46"/>
      <c r="M226" s="46"/>
      <c r="N226" s="46"/>
      <c r="O226" s="46"/>
      <c r="P226" s="46"/>
    </row>
    <row r="227" spans="8:16" s="28" customFormat="1">
      <c r="H227" s="46"/>
      <c r="I227" s="46"/>
      <c r="J227" s="46"/>
      <c r="K227" s="46"/>
      <c r="L227" s="46"/>
      <c r="M227" s="46"/>
      <c r="N227" s="46"/>
      <c r="O227" s="46"/>
      <c r="P227" s="46"/>
    </row>
    <row r="228" spans="8:16" s="28" customFormat="1">
      <c r="H228" s="46"/>
      <c r="I228" s="46"/>
      <c r="J228" s="46"/>
      <c r="K228" s="46"/>
      <c r="L228" s="46"/>
      <c r="M228" s="46"/>
      <c r="N228" s="46"/>
      <c r="O228" s="46"/>
      <c r="P228" s="46"/>
    </row>
    <row r="229" spans="8:16" s="28" customFormat="1">
      <c r="H229" s="46"/>
      <c r="I229" s="46"/>
      <c r="J229" s="46"/>
      <c r="K229" s="46"/>
      <c r="L229" s="46"/>
      <c r="M229" s="46"/>
      <c r="N229" s="46"/>
      <c r="O229" s="46"/>
      <c r="P229" s="46"/>
    </row>
    <row r="230" spans="8:16" s="28" customFormat="1">
      <c r="H230" s="46"/>
      <c r="I230" s="46"/>
      <c r="J230" s="46"/>
      <c r="K230" s="46"/>
      <c r="L230" s="46"/>
      <c r="M230" s="46"/>
      <c r="N230" s="46"/>
      <c r="O230" s="46"/>
      <c r="P230" s="46"/>
    </row>
    <row r="231" spans="8:16" s="28" customFormat="1">
      <c r="H231" s="46"/>
      <c r="I231" s="46"/>
      <c r="J231" s="46"/>
      <c r="K231" s="46"/>
      <c r="L231" s="46"/>
      <c r="M231" s="46"/>
      <c r="N231" s="46"/>
      <c r="O231" s="46"/>
      <c r="P231" s="46"/>
    </row>
    <row r="232" spans="8:16" s="28" customFormat="1">
      <c r="H232" s="46"/>
      <c r="I232" s="46"/>
      <c r="J232" s="46"/>
      <c r="K232" s="46"/>
      <c r="L232" s="46"/>
      <c r="M232" s="46"/>
      <c r="N232" s="46"/>
      <c r="O232" s="46"/>
      <c r="P232" s="46"/>
    </row>
    <row r="233" spans="8:16" s="28" customFormat="1">
      <c r="H233" s="46"/>
      <c r="I233" s="46"/>
      <c r="J233" s="46"/>
      <c r="K233" s="46"/>
      <c r="L233" s="46"/>
      <c r="M233" s="46"/>
      <c r="N233" s="46"/>
      <c r="O233" s="46"/>
      <c r="P233" s="46"/>
    </row>
    <row r="234" spans="8:16" s="28" customFormat="1">
      <c r="H234" s="46"/>
      <c r="I234" s="46"/>
      <c r="J234" s="46"/>
      <c r="K234" s="46"/>
      <c r="L234" s="46"/>
      <c r="M234" s="46"/>
      <c r="N234" s="46"/>
      <c r="O234" s="46"/>
      <c r="P234" s="46"/>
    </row>
    <row r="235" spans="8:16" s="28" customFormat="1">
      <c r="H235" s="46"/>
      <c r="I235" s="46"/>
      <c r="J235" s="46"/>
      <c r="K235" s="46"/>
      <c r="L235" s="46"/>
      <c r="M235" s="46"/>
      <c r="N235" s="46"/>
      <c r="O235" s="46"/>
      <c r="P235" s="46"/>
    </row>
    <row r="236" spans="8:16" s="28" customFormat="1">
      <c r="H236" s="46"/>
      <c r="I236" s="46"/>
      <c r="J236" s="46"/>
      <c r="K236" s="46"/>
      <c r="L236" s="46"/>
      <c r="M236" s="46"/>
      <c r="N236" s="46"/>
      <c r="O236" s="46"/>
      <c r="P236" s="46"/>
    </row>
    <row r="237" spans="8:16" s="28" customFormat="1">
      <c r="H237" s="46"/>
      <c r="I237" s="46"/>
      <c r="J237" s="46"/>
      <c r="K237" s="46"/>
      <c r="L237" s="46"/>
      <c r="M237" s="46"/>
      <c r="N237" s="46"/>
      <c r="O237" s="46"/>
      <c r="P237" s="46"/>
    </row>
    <row r="238" spans="8:16" s="28" customFormat="1">
      <c r="H238" s="46"/>
      <c r="I238" s="46"/>
      <c r="J238" s="46"/>
      <c r="K238" s="46"/>
      <c r="L238" s="46"/>
      <c r="M238" s="46"/>
      <c r="N238" s="46"/>
      <c r="O238" s="46"/>
      <c r="P238" s="46"/>
    </row>
    <row r="239" spans="8:16" s="28" customFormat="1">
      <c r="H239" s="46"/>
      <c r="I239" s="46"/>
      <c r="J239" s="46"/>
      <c r="K239" s="46"/>
      <c r="L239" s="46"/>
      <c r="M239" s="46"/>
      <c r="N239" s="46"/>
      <c r="O239" s="46"/>
      <c r="P239" s="46"/>
    </row>
    <row r="240" spans="8:16" s="28" customFormat="1">
      <c r="H240" s="46"/>
      <c r="I240" s="46"/>
      <c r="J240" s="46"/>
      <c r="K240" s="46"/>
      <c r="L240" s="46"/>
      <c r="M240" s="46"/>
      <c r="N240" s="46"/>
      <c r="O240" s="46"/>
      <c r="P240" s="46"/>
    </row>
    <row r="241" spans="8:16" s="28" customFormat="1">
      <c r="H241" s="46"/>
      <c r="I241" s="46"/>
      <c r="J241" s="46"/>
      <c r="K241" s="46"/>
      <c r="L241" s="46"/>
      <c r="M241" s="46"/>
      <c r="N241" s="46"/>
      <c r="O241" s="46"/>
      <c r="P241" s="46"/>
    </row>
    <row r="242" spans="8:16" s="28" customFormat="1">
      <c r="H242" s="46"/>
      <c r="I242" s="46"/>
      <c r="J242" s="46"/>
      <c r="K242" s="46"/>
      <c r="L242" s="46"/>
      <c r="M242" s="46"/>
      <c r="N242" s="46"/>
      <c r="O242" s="46"/>
      <c r="P242" s="46"/>
    </row>
    <row r="243" spans="8:16" s="28" customFormat="1">
      <c r="H243" s="46"/>
      <c r="I243" s="46"/>
      <c r="J243" s="46"/>
      <c r="K243" s="46"/>
      <c r="L243" s="46"/>
      <c r="M243" s="46"/>
      <c r="N243" s="46"/>
      <c r="O243" s="46"/>
      <c r="P243" s="46"/>
    </row>
    <row r="244" spans="8:16" s="28" customFormat="1">
      <c r="H244" s="46"/>
      <c r="I244" s="46"/>
      <c r="J244" s="46"/>
      <c r="K244" s="46"/>
      <c r="L244" s="46"/>
      <c r="M244" s="46"/>
      <c r="N244" s="46"/>
      <c r="O244" s="46"/>
      <c r="P244" s="46"/>
    </row>
    <row r="245" spans="8:16" s="28" customFormat="1">
      <c r="H245" s="46"/>
      <c r="I245" s="46"/>
      <c r="J245" s="46"/>
      <c r="K245" s="46"/>
      <c r="L245" s="46"/>
      <c r="M245" s="46"/>
      <c r="N245" s="46"/>
      <c r="O245" s="46"/>
      <c r="P245" s="46"/>
    </row>
    <row r="246" spans="8:16" s="28" customFormat="1">
      <c r="H246" s="46"/>
      <c r="I246" s="46"/>
      <c r="J246" s="46"/>
      <c r="K246" s="46"/>
      <c r="L246" s="46"/>
      <c r="M246" s="46"/>
      <c r="N246" s="46"/>
      <c r="O246" s="46"/>
      <c r="P246" s="46"/>
    </row>
    <row r="247" spans="8:16" s="28" customFormat="1">
      <c r="H247" s="46"/>
      <c r="I247" s="46"/>
      <c r="J247" s="46"/>
      <c r="K247" s="46"/>
      <c r="L247" s="46"/>
      <c r="M247" s="46"/>
      <c r="N247" s="46"/>
      <c r="O247" s="46"/>
      <c r="P247" s="46"/>
    </row>
    <row r="248" spans="8:16" s="28" customFormat="1">
      <c r="H248" s="46"/>
      <c r="I248" s="46"/>
      <c r="J248" s="46"/>
      <c r="K248" s="46"/>
      <c r="L248" s="46"/>
      <c r="M248" s="46"/>
      <c r="N248" s="46"/>
      <c r="O248" s="46"/>
      <c r="P248" s="46"/>
    </row>
    <row r="249" spans="8:16" s="28" customFormat="1">
      <c r="H249" s="46"/>
      <c r="I249" s="46"/>
      <c r="J249" s="46"/>
      <c r="K249" s="46"/>
      <c r="L249" s="46"/>
      <c r="M249" s="46"/>
      <c r="N249" s="46"/>
      <c r="O249" s="46"/>
      <c r="P249" s="46"/>
    </row>
    <row r="250" spans="8:16" s="28" customFormat="1">
      <c r="H250" s="46"/>
      <c r="I250" s="46"/>
      <c r="J250" s="46"/>
      <c r="K250" s="46"/>
      <c r="L250" s="46"/>
      <c r="M250" s="46"/>
      <c r="N250" s="46"/>
      <c r="O250" s="46"/>
      <c r="P250" s="46"/>
    </row>
    <row r="251" spans="8:16" s="28" customFormat="1">
      <c r="H251" s="46"/>
      <c r="I251" s="46"/>
      <c r="J251" s="46"/>
      <c r="K251" s="46"/>
      <c r="L251" s="46"/>
      <c r="M251" s="46"/>
      <c r="N251" s="46"/>
      <c r="O251" s="46"/>
      <c r="P251" s="46"/>
    </row>
    <row r="252" spans="8:16" s="28" customFormat="1">
      <c r="H252" s="46"/>
      <c r="I252" s="46"/>
      <c r="J252" s="46"/>
      <c r="K252" s="46"/>
      <c r="L252" s="46"/>
      <c r="M252" s="46"/>
      <c r="N252" s="46"/>
      <c r="O252" s="46"/>
      <c r="P252" s="46"/>
    </row>
    <row r="253" spans="8:16" s="28" customFormat="1">
      <c r="H253" s="46"/>
      <c r="I253" s="46"/>
      <c r="J253" s="46"/>
      <c r="K253" s="46"/>
      <c r="L253" s="46"/>
      <c r="M253" s="46"/>
      <c r="N253" s="46"/>
      <c r="O253" s="46"/>
      <c r="P253" s="46"/>
    </row>
    <row r="254" spans="8:16" s="28" customFormat="1">
      <c r="H254" s="46"/>
      <c r="I254" s="46"/>
      <c r="J254" s="46"/>
      <c r="K254" s="46"/>
      <c r="L254" s="46"/>
      <c r="M254" s="46"/>
      <c r="N254" s="46"/>
      <c r="O254" s="46"/>
      <c r="P254" s="46"/>
    </row>
    <row r="255" spans="8:16" s="28" customFormat="1">
      <c r="H255" s="46"/>
      <c r="I255" s="46"/>
      <c r="J255" s="46"/>
      <c r="K255" s="46"/>
      <c r="L255" s="46"/>
      <c r="M255" s="46"/>
      <c r="N255" s="46"/>
      <c r="O255" s="46"/>
      <c r="P255" s="46"/>
    </row>
    <row r="256" spans="8:16" s="28" customFormat="1">
      <c r="H256" s="46"/>
      <c r="I256" s="46"/>
      <c r="J256" s="46"/>
      <c r="K256" s="46"/>
      <c r="L256" s="46"/>
      <c r="M256" s="46"/>
      <c r="N256" s="46"/>
      <c r="O256" s="46"/>
      <c r="P256" s="46"/>
    </row>
    <row r="257" spans="8:16" s="28" customFormat="1">
      <c r="H257" s="46"/>
      <c r="I257" s="46"/>
      <c r="J257" s="46"/>
      <c r="K257" s="46"/>
      <c r="L257" s="46"/>
      <c r="M257" s="46"/>
      <c r="N257" s="46"/>
      <c r="O257" s="46"/>
      <c r="P257" s="46"/>
    </row>
    <row r="258" spans="8:16" s="28" customFormat="1">
      <c r="H258" s="46"/>
      <c r="I258" s="46"/>
      <c r="J258" s="46"/>
      <c r="K258" s="46"/>
      <c r="L258" s="46"/>
      <c r="M258" s="46"/>
      <c r="N258" s="46"/>
      <c r="O258" s="46"/>
      <c r="P258" s="46"/>
    </row>
    <row r="259" spans="8:16" s="28" customFormat="1">
      <c r="H259" s="46"/>
      <c r="I259" s="46"/>
      <c r="J259" s="46"/>
      <c r="K259" s="46"/>
      <c r="L259" s="46"/>
      <c r="M259" s="46"/>
      <c r="N259" s="46"/>
      <c r="O259" s="46"/>
      <c r="P259" s="46"/>
    </row>
    <row r="260" spans="8:16" s="28" customFormat="1">
      <c r="H260" s="46"/>
      <c r="I260" s="46"/>
      <c r="J260" s="46"/>
      <c r="K260" s="46"/>
      <c r="L260" s="46"/>
      <c r="M260" s="46"/>
      <c r="N260" s="46"/>
      <c r="O260" s="46"/>
      <c r="P260" s="46"/>
    </row>
    <row r="261" spans="8:16" s="28" customFormat="1">
      <c r="H261" s="46"/>
      <c r="I261" s="46"/>
      <c r="J261" s="46"/>
      <c r="K261" s="46"/>
      <c r="L261" s="46"/>
      <c r="M261" s="46"/>
      <c r="N261" s="46"/>
      <c r="O261" s="46"/>
      <c r="P261" s="46"/>
    </row>
    <row r="262" spans="8:16" s="28" customFormat="1">
      <c r="H262" s="46"/>
      <c r="I262" s="46"/>
      <c r="J262" s="46"/>
      <c r="K262" s="46"/>
      <c r="L262" s="46"/>
      <c r="M262" s="46"/>
      <c r="N262" s="46"/>
      <c r="O262" s="46"/>
      <c r="P262" s="46"/>
    </row>
    <row r="263" spans="8:16" s="28" customFormat="1">
      <c r="H263" s="46"/>
      <c r="I263" s="46"/>
      <c r="J263" s="46"/>
      <c r="K263" s="46"/>
      <c r="L263" s="46"/>
      <c r="M263" s="46"/>
      <c r="N263" s="46"/>
      <c r="O263" s="46"/>
      <c r="P263" s="46"/>
    </row>
    <row r="264" spans="8:16" s="28" customFormat="1">
      <c r="H264" s="46"/>
      <c r="I264" s="46"/>
      <c r="J264" s="46"/>
      <c r="K264" s="46"/>
      <c r="L264" s="46"/>
      <c r="M264" s="46"/>
      <c r="N264" s="46"/>
      <c r="O264" s="46"/>
      <c r="P264" s="46"/>
    </row>
    <row r="265" spans="8:16" s="28" customFormat="1">
      <c r="H265" s="46"/>
      <c r="I265" s="46"/>
      <c r="J265" s="46"/>
      <c r="K265" s="46"/>
      <c r="L265" s="46"/>
      <c r="M265" s="46"/>
      <c r="N265" s="46"/>
      <c r="O265" s="46"/>
      <c r="P265" s="46"/>
    </row>
    <row r="266" spans="8:16" s="28" customFormat="1">
      <c r="H266" s="46"/>
      <c r="I266" s="46"/>
      <c r="J266" s="46"/>
      <c r="K266" s="46"/>
      <c r="L266" s="46"/>
      <c r="M266" s="46"/>
      <c r="N266" s="46"/>
      <c r="O266" s="46"/>
      <c r="P266" s="46"/>
    </row>
    <row r="267" spans="8:16" s="28" customFormat="1">
      <c r="H267" s="46"/>
      <c r="I267" s="46"/>
      <c r="J267" s="46"/>
      <c r="K267" s="46"/>
      <c r="L267" s="46"/>
      <c r="M267" s="46"/>
      <c r="N267" s="46"/>
      <c r="O267" s="46"/>
      <c r="P267" s="46"/>
    </row>
    <row r="268" spans="8:16" s="28" customFormat="1">
      <c r="H268" s="46"/>
      <c r="I268" s="46"/>
      <c r="J268" s="46"/>
      <c r="K268" s="46"/>
      <c r="L268" s="46"/>
      <c r="M268" s="46"/>
      <c r="N268" s="46"/>
      <c r="O268" s="46"/>
      <c r="P268" s="46"/>
    </row>
    <row r="269" spans="8:16" s="28" customFormat="1">
      <c r="H269" s="46"/>
      <c r="I269" s="46"/>
      <c r="J269" s="46"/>
      <c r="K269" s="46"/>
      <c r="L269" s="46"/>
      <c r="M269" s="46"/>
      <c r="N269" s="46"/>
      <c r="O269" s="46"/>
      <c r="P269" s="46"/>
    </row>
    <row r="270" spans="8:16" s="28" customFormat="1">
      <c r="H270" s="46"/>
      <c r="I270" s="46"/>
      <c r="J270" s="46"/>
      <c r="K270" s="46"/>
      <c r="L270" s="46"/>
      <c r="M270" s="46"/>
      <c r="N270" s="46"/>
      <c r="O270" s="46"/>
      <c r="P270" s="46"/>
    </row>
    <row r="271" spans="8:16" s="28" customFormat="1">
      <c r="H271" s="46"/>
      <c r="I271" s="46"/>
      <c r="J271" s="46"/>
      <c r="K271" s="46"/>
      <c r="L271" s="46"/>
      <c r="M271" s="46"/>
      <c r="N271" s="46"/>
      <c r="O271" s="46"/>
      <c r="P271" s="46"/>
    </row>
    <row r="272" spans="8:16" s="28" customFormat="1">
      <c r="H272" s="46"/>
      <c r="I272" s="46"/>
      <c r="J272" s="46"/>
      <c r="K272" s="46"/>
      <c r="L272" s="46"/>
      <c r="M272" s="46"/>
      <c r="N272" s="46"/>
      <c r="O272" s="46"/>
      <c r="P272" s="46"/>
    </row>
    <row r="273" spans="8:16" s="28" customFormat="1">
      <c r="H273" s="46"/>
      <c r="I273" s="46"/>
      <c r="J273" s="46"/>
      <c r="K273" s="46"/>
      <c r="L273" s="46"/>
      <c r="M273" s="46"/>
      <c r="N273" s="46"/>
      <c r="O273" s="46"/>
      <c r="P273" s="46"/>
    </row>
    <row r="274" spans="8:16" s="28" customFormat="1">
      <c r="H274" s="46"/>
      <c r="I274" s="46"/>
      <c r="J274" s="46"/>
      <c r="K274" s="46"/>
      <c r="L274" s="46"/>
      <c r="M274" s="46"/>
      <c r="N274" s="46"/>
      <c r="O274" s="46"/>
      <c r="P274" s="46"/>
    </row>
    <row r="275" spans="8:16" s="28" customFormat="1">
      <c r="H275" s="46"/>
      <c r="I275" s="46"/>
      <c r="J275" s="46"/>
      <c r="K275" s="46"/>
      <c r="L275" s="46"/>
      <c r="M275" s="46"/>
      <c r="N275" s="46"/>
      <c r="O275" s="46"/>
      <c r="P275" s="46"/>
    </row>
    <row r="276" spans="8:16" s="28" customFormat="1">
      <c r="H276" s="46"/>
      <c r="I276" s="46"/>
      <c r="J276" s="46"/>
      <c r="K276" s="46"/>
      <c r="L276" s="46"/>
      <c r="M276" s="46"/>
      <c r="N276" s="46"/>
      <c r="O276" s="46"/>
      <c r="P276" s="46"/>
    </row>
    <row r="277" spans="8:16" s="28" customFormat="1">
      <c r="H277" s="46"/>
      <c r="I277" s="46"/>
      <c r="J277" s="46"/>
      <c r="K277" s="46"/>
      <c r="L277" s="46"/>
      <c r="M277" s="46"/>
      <c r="N277" s="46"/>
      <c r="O277" s="46"/>
      <c r="P277" s="46"/>
    </row>
    <row r="278" spans="8:16" s="28" customFormat="1">
      <c r="H278" s="46"/>
      <c r="I278" s="46"/>
      <c r="J278" s="46"/>
      <c r="K278" s="46"/>
      <c r="L278" s="46"/>
      <c r="M278" s="46"/>
      <c r="N278" s="46"/>
      <c r="O278" s="46"/>
      <c r="P278" s="46"/>
    </row>
    <row r="279" spans="8:16" s="28" customFormat="1">
      <c r="H279" s="46"/>
      <c r="I279" s="46"/>
      <c r="J279" s="46"/>
      <c r="K279" s="46"/>
      <c r="L279" s="46"/>
      <c r="M279" s="46"/>
      <c r="N279" s="46"/>
      <c r="O279" s="46"/>
      <c r="P279" s="46"/>
    </row>
    <row r="280" spans="8:16" s="28" customFormat="1">
      <c r="H280" s="46"/>
      <c r="I280" s="46"/>
      <c r="J280" s="46"/>
      <c r="K280" s="46"/>
      <c r="L280" s="46"/>
      <c r="M280" s="46"/>
      <c r="N280" s="46"/>
      <c r="O280" s="46"/>
      <c r="P280" s="46"/>
    </row>
    <row r="281" spans="8:16" s="28" customFormat="1">
      <c r="H281" s="46"/>
      <c r="I281" s="46"/>
      <c r="J281" s="46"/>
      <c r="K281" s="46"/>
      <c r="L281" s="46"/>
      <c r="M281" s="46"/>
      <c r="N281" s="46"/>
      <c r="O281" s="46"/>
      <c r="P281" s="46"/>
    </row>
    <row r="282" spans="8:16" s="28" customFormat="1">
      <c r="H282" s="46"/>
      <c r="I282" s="46"/>
      <c r="J282" s="46"/>
      <c r="K282" s="46"/>
      <c r="L282" s="46"/>
      <c r="M282" s="46"/>
      <c r="N282" s="46"/>
      <c r="O282" s="46"/>
      <c r="P282" s="46"/>
    </row>
    <row r="283" spans="8:16" s="28" customFormat="1">
      <c r="H283" s="46"/>
      <c r="I283" s="46"/>
      <c r="J283" s="46"/>
      <c r="K283" s="46"/>
      <c r="L283" s="46"/>
      <c r="M283" s="46"/>
      <c r="N283" s="46"/>
      <c r="O283" s="46"/>
      <c r="P283" s="46"/>
    </row>
    <row r="284" spans="8:16" s="28" customFormat="1">
      <c r="H284" s="46"/>
      <c r="I284" s="46"/>
      <c r="J284" s="46"/>
      <c r="K284" s="46"/>
      <c r="L284" s="46"/>
      <c r="M284" s="46"/>
      <c r="N284" s="46"/>
      <c r="O284" s="46"/>
      <c r="P284" s="46"/>
    </row>
    <row r="285" spans="8:16" s="28" customFormat="1">
      <c r="H285" s="46"/>
      <c r="I285" s="46"/>
      <c r="J285" s="46"/>
      <c r="K285" s="46"/>
      <c r="L285" s="46"/>
      <c r="M285" s="46"/>
      <c r="N285" s="46"/>
      <c r="O285" s="46"/>
      <c r="P285" s="46"/>
    </row>
    <row r="286" spans="8:16" s="28" customFormat="1">
      <c r="H286" s="46"/>
      <c r="I286" s="46"/>
      <c r="J286" s="46"/>
      <c r="K286" s="46"/>
      <c r="L286" s="46"/>
      <c r="M286" s="46"/>
      <c r="N286" s="46"/>
      <c r="O286" s="46"/>
      <c r="P286" s="46"/>
    </row>
    <row r="287" spans="8:16" s="28" customFormat="1">
      <c r="H287" s="46"/>
      <c r="I287" s="46"/>
      <c r="J287" s="46"/>
      <c r="K287" s="46"/>
      <c r="L287" s="46"/>
      <c r="M287" s="46"/>
      <c r="N287" s="46"/>
      <c r="O287" s="46"/>
      <c r="P287" s="46"/>
    </row>
    <row r="288" spans="8:16" s="28" customFormat="1">
      <c r="H288" s="46"/>
      <c r="I288" s="46"/>
      <c r="J288" s="46"/>
      <c r="K288" s="46"/>
      <c r="L288" s="46"/>
      <c r="M288" s="46"/>
      <c r="N288" s="46"/>
      <c r="O288" s="46"/>
      <c r="P288" s="46"/>
    </row>
    <row r="289" spans="8:16" s="28" customFormat="1">
      <c r="H289" s="46"/>
      <c r="I289" s="46"/>
      <c r="J289" s="46"/>
      <c r="K289" s="46"/>
      <c r="L289" s="46"/>
      <c r="M289" s="46"/>
      <c r="N289" s="46"/>
      <c r="O289" s="46"/>
      <c r="P289" s="46"/>
    </row>
    <row r="290" spans="8:16" s="28" customFormat="1">
      <c r="H290" s="46"/>
      <c r="I290" s="46"/>
      <c r="J290" s="46"/>
      <c r="K290" s="46"/>
      <c r="L290" s="46"/>
      <c r="M290" s="46"/>
      <c r="N290" s="46"/>
      <c r="O290" s="46"/>
      <c r="P290" s="46"/>
    </row>
    <row r="291" spans="8:16" s="28" customFormat="1">
      <c r="H291" s="46"/>
      <c r="I291" s="46"/>
      <c r="J291" s="46"/>
      <c r="K291" s="46"/>
      <c r="L291" s="46"/>
      <c r="M291" s="46"/>
      <c r="N291" s="46"/>
      <c r="O291" s="46"/>
      <c r="P291" s="46"/>
    </row>
    <row r="292" spans="8:16" s="28" customFormat="1">
      <c r="H292" s="46"/>
      <c r="I292" s="46"/>
      <c r="J292" s="46"/>
      <c r="K292" s="46"/>
      <c r="L292" s="46"/>
      <c r="M292" s="46"/>
      <c r="N292" s="46"/>
      <c r="O292" s="46"/>
      <c r="P292" s="46"/>
    </row>
    <row r="293" spans="8:16" s="28" customFormat="1">
      <c r="H293" s="46"/>
      <c r="I293" s="46"/>
      <c r="J293" s="46"/>
      <c r="K293" s="46"/>
      <c r="L293" s="46"/>
      <c r="M293" s="46"/>
      <c r="N293" s="46"/>
      <c r="O293" s="46"/>
      <c r="P293" s="46"/>
    </row>
    <row r="294" spans="8:16" s="28" customFormat="1">
      <c r="H294" s="46"/>
      <c r="I294" s="46"/>
      <c r="J294" s="46"/>
      <c r="K294" s="46"/>
      <c r="L294" s="46"/>
      <c r="M294" s="46"/>
      <c r="N294" s="46"/>
      <c r="O294" s="46"/>
      <c r="P294" s="46"/>
    </row>
    <row r="295" spans="8:16" s="28" customFormat="1">
      <c r="H295" s="46"/>
      <c r="I295" s="46"/>
      <c r="J295" s="46"/>
      <c r="K295" s="46"/>
      <c r="L295" s="46"/>
      <c r="M295" s="46"/>
      <c r="N295" s="46"/>
      <c r="O295" s="46"/>
      <c r="P295" s="46"/>
    </row>
    <row r="296" spans="8:16" s="28" customFormat="1">
      <c r="H296" s="46"/>
      <c r="I296" s="46"/>
      <c r="J296" s="46"/>
      <c r="K296" s="46"/>
      <c r="L296" s="46"/>
      <c r="M296" s="46"/>
      <c r="N296" s="46"/>
      <c r="O296" s="46"/>
      <c r="P296" s="46"/>
    </row>
    <row r="297" spans="8:16" s="28" customFormat="1">
      <c r="H297" s="46"/>
      <c r="I297" s="46"/>
      <c r="J297" s="46"/>
      <c r="K297" s="46"/>
      <c r="L297" s="46"/>
      <c r="M297" s="46"/>
      <c r="N297" s="46"/>
      <c r="O297" s="46"/>
      <c r="P297" s="46"/>
    </row>
    <row r="298" spans="8:16" s="28" customFormat="1">
      <c r="H298" s="46"/>
      <c r="I298" s="46"/>
      <c r="J298" s="46"/>
      <c r="K298" s="46"/>
      <c r="L298" s="46"/>
      <c r="M298" s="46"/>
      <c r="N298" s="46"/>
      <c r="O298" s="46"/>
      <c r="P298" s="46"/>
    </row>
    <row r="299" spans="8:16" s="28" customFormat="1">
      <c r="H299" s="46"/>
      <c r="I299" s="46"/>
      <c r="J299" s="46"/>
      <c r="K299" s="46"/>
      <c r="L299" s="46"/>
      <c r="M299" s="46"/>
      <c r="N299" s="46"/>
      <c r="O299" s="46"/>
      <c r="P299" s="46"/>
    </row>
    <row r="300" spans="8:16" s="28" customFormat="1">
      <c r="H300" s="46"/>
      <c r="I300" s="46"/>
      <c r="J300" s="46"/>
      <c r="K300" s="46"/>
      <c r="L300" s="46"/>
      <c r="M300" s="46"/>
      <c r="N300" s="46"/>
      <c r="O300" s="46"/>
      <c r="P300" s="46"/>
    </row>
    <row r="301" spans="8:16" s="28" customFormat="1">
      <c r="H301" s="46"/>
      <c r="I301" s="46"/>
      <c r="J301" s="46"/>
      <c r="K301" s="46"/>
      <c r="L301" s="46"/>
      <c r="M301" s="46"/>
      <c r="N301" s="46"/>
      <c r="O301" s="46"/>
      <c r="P301" s="46"/>
    </row>
    <row r="302" spans="8:16" s="28" customFormat="1">
      <c r="H302" s="46"/>
      <c r="I302" s="46"/>
      <c r="J302" s="46"/>
      <c r="K302" s="46"/>
      <c r="L302" s="46"/>
      <c r="M302" s="46"/>
      <c r="N302" s="46"/>
      <c r="O302" s="46"/>
      <c r="P302" s="46"/>
    </row>
    <row r="303" spans="8:16" s="28" customFormat="1">
      <c r="H303" s="46"/>
      <c r="I303" s="46"/>
      <c r="J303" s="46"/>
      <c r="K303" s="46"/>
      <c r="L303" s="46"/>
      <c r="M303" s="46"/>
      <c r="N303" s="46"/>
      <c r="O303" s="46"/>
      <c r="P303" s="46"/>
    </row>
    <row r="304" spans="8:16" s="28" customFormat="1">
      <c r="H304" s="46"/>
      <c r="I304" s="46"/>
      <c r="J304" s="46"/>
      <c r="K304" s="46"/>
      <c r="L304" s="46"/>
      <c r="M304" s="46"/>
      <c r="N304" s="46"/>
      <c r="O304" s="46"/>
      <c r="P304" s="46"/>
    </row>
    <row r="305" spans="8:16" s="28" customFormat="1">
      <c r="H305" s="46"/>
      <c r="I305" s="46"/>
      <c r="J305" s="46"/>
      <c r="K305" s="46"/>
      <c r="L305" s="46"/>
      <c r="M305" s="46"/>
      <c r="N305" s="46"/>
      <c r="O305" s="46"/>
      <c r="P305" s="46"/>
    </row>
    <row r="306" spans="8:16" s="28" customFormat="1">
      <c r="H306" s="46"/>
      <c r="I306" s="46"/>
      <c r="J306" s="46"/>
      <c r="K306" s="46"/>
      <c r="L306" s="46"/>
      <c r="M306" s="46"/>
      <c r="N306" s="46"/>
      <c r="O306" s="46"/>
      <c r="P306" s="46"/>
    </row>
    <row r="307" spans="8:16" s="28" customFormat="1">
      <c r="H307" s="46"/>
      <c r="I307" s="46"/>
      <c r="J307" s="46"/>
      <c r="K307" s="46"/>
      <c r="L307" s="46"/>
      <c r="M307" s="46"/>
      <c r="N307" s="46"/>
      <c r="O307" s="46"/>
      <c r="P307" s="46"/>
    </row>
    <row r="308" spans="8:16" s="28" customFormat="1">
      <c r="H308" s="46"/>
      <c r="I308" s="46"/>
      <c r="J308" s="46"/>
      <c r="K308" s="46"/>
      <c r="L308" s="46"/>
      <c r="M308" s="46"/>
      <c r="N308" s="46"/>
      <c r="O308" s="46"/>
      <c r="P308" s="46"/>
    </row>
    <row r="309" spans="8:16" s="28" customFormat="1">
      <c r="H309" s="46"/>
      <c r="I309" s="46"/>
      <c r="J309" s="46"/>
      <c r="K309" s="46"/>
      <c r="L309" s="46"/>
      <c r="M309" s="46"/>
      <c r="N309" s="46"/>
      <c r="O309" s="46"/>
      <c r="P309" s="46"/>
    </row>
    <row r="310" spans="8:16" s="28" customFormat="1">
      <c r="H310" s="46"/>
      <c r="I310" s="46"/>
      <c r="J310" s="46"/>
      <c r="K310" s="46"/>
      <c r="L310" s="46"/>
      <c r="M310" s="46"/>
      <c r="N310" s="46"/>
      <c r="O310" s="46"/>
      <c r="P310" s="46"/>
    </row>
    <row r="311" spans="8:16" s="28" customFormat="1">
      <c r="H311" s="46"/>
      <c r="I311" s="46"/>
      <c r="J311" s="46"/>
      <c r="K311" s="46"/>
      <c r="L311" s="46"/>
      <c r="M311" s="46"/>
      <c r="N311" s="46"/>
      <c r="O311" s="46"/>
      <c r="P311" s="46"/>
    </row>
    <row r="312" spans="8:16" s="28" customFormat="1">
      <c r="H312" s="46"/>
      <c r="I312" s="46"/>
      <c r="J312" s="46"/>
      <c r="K312" s="46"/>
      <c r="L312" s="46"/>
      <c r="M312" s="46"/>
      <c r="N312" s="46"/>
      <c r="O312" s="46"/>
      <c r="P312" s="46"/>
    </row>
    <row r="313" spans="8:16" s="28" customFormat="1">
      <c r="H313" s="46"/>
      <c r="I313" s="46"/>
      <c r="J313" s="46"/>
      <c r="K313" s="46"/>
      <c r="L313" s="46"/>
      <c r="M313" s="46"/>
      <c r="N313" s="46"/>
      <c r="O313" s="46"/>
      <c r="P313" s="46"/>
    </row>
    <row r="314" spans="8:16" s="28" customFormat="1">
      <c r="H314" s="46"/>
      <c r="I314" s="46"/>
      <c r="J314" s="46"/>
      <c r="K314" s="46"/>
      <c r="L314" s="46"/>
      <c r="M314" s="46"/>
      <c r="N314" s="46"/>
      <c r="O314" s="46"/>
      <c r="P314" s="46"/>
    </row>
    <row r="315" spans="8:16" s="28" customFormat="1">
      <c r="H315" s="46"/>
      <c r="I315" s="46"/>
      <c r="J315" s="46"/>
      <c r="K315" s="46"/>
      <c r="L315" s="46"/>
      <c r="M315" s="46"/>
      <c r="N315" s="46"/>
      <c r="O315" s="46"/>
      <c r="P315" s="46"/>
    </row>
    <row r="316" spans="8:16" s="28" customFormat="1">
      <c r="H316" s="46"/>
      <c r="I316" s="46"/>
      <c r="J316" s="46"/>
      <c r="K316" s="46"/>
      <c r="L316" s="46"/>
      <c r="M316" s="46"/>
      <c r="N316" s="46"/>
      <c r="O316" s="46"/>
      <c r="P316" s="46"/>
    </row>
    <row r="317" spans="8:16" s="28" customFormat="1">
      <c r="H317" s="46"/>
      <c r="I317" s="46"/>
      <c r="J317" s="46"/>
      <c r="K317" s="46"/>
      <c r="L317" s="46"/>
      <c r="M317" s="46"/>
      <c r="N317" s="46"/>
      <c r="O317" s="46"/>
      <c r="P317" s="46"/>
    </row>
    <row r="318" spans="8:16" s="28" customFormat="1">
      <c r="H318" s="46"/>
      <c r="I318" s="46"/>
      <c r="J318" s="46"/>
      <c r="K318" s="46"/>
      <c r="L318" s="46"/>
      <c r="M318" s="46"/>
      <c r="N318" s="46"/>
      <c r="O318" s="46"/>
      <c r="P318" s="46"/>
    </row>
    <row r="319" spans="8:16" s="28" customFormat="1">
      <c r="H319" s="46"/>
      <c r="I319" s="46"/>
      <c r="J319" s="46"/>
      <c r="K319" s="46"/>
      <c r="L319" s="46"/>
      <c r="M319" s="46"/>
      <c r="N319" s="46"/>
      <c r="O319" s="46"/>
      <c r="P319" s="46"/>
    </row>
    <row r="320" spans="8:16" s="28" customFormat="1">
      <c r="H320" s="46"/>
      <c r="I320" s="46"/>
      <c r="J320" s="46"/>
      <c r="K320" s="46"/>
      <c r="L320" s="46"/>
      <c r="M320" s="46"/>
      <c r="N320" s="46"/>
      <c r="O320" s="46"/>
      <c r="P320" s="46"/>
    </row>
    <row r="321" spans="8:16" s="28" customFormat="1">
      <c r="H321" s="46"/>
      <c r="I321" s="46"/>
      <c r="J321" s="46"/>
      <c r="K321" s="46"/>
      <c r="L321" s="46"/>
      <c r="M321" s="46"/>
      <c r="N321" s="46"/>
      <c r="O321" s="46"/>
      <c r="P321" s="46"/>
    </row>
    <row r="322" spans="8:16" s="28" customFormat="1">
      <c r="H322" s="46"/>
      <c r="I322" s="46"/>
      <c r="J322" s="46"/>
      <c r="K322" s="46"/>
      <c r="L322" s="46"/>
      <c r="M322" s="46"/>
      <c r="N322" s="46"/>
      <c r="O322" s="46"/>
      <c r="P322" s="46"/>
    </row>
    <row r="323" spans="8:16" s="28" customFormat="1">
      <c r="H323" s="46"/>
      <c r="I323" s="46"/>
      <c r="J323" s="46"/>
      <c r="K323" s="46"/>
      <c r="L323" s="46"/>
      <c r="M323" s="46"/>
      <c r="N323" s="46"/>
      <c r="O323" s="46"/>
      <c r="P323" s="46"/>
    </row>
    <row r="324" spans="8:16" s="28" customFormat="1">
      <c r="H324" s="46"/>
      <c r="I324" s="46"/>
      <c r="J324" s="46"/>
      <c r="K324" s="46"/>
      <c r="L324" s="46"/>
      <c r="M324" s="46"/>
      <c r="N324" s="46"/>
      <c r="O324" s="46"/>
      <c r="P324" s="46"/>
    </row>
    <row r="325" spans="8:16" s="28" customFormat="1">
      <c r="H325" s="46"/>
      <c r="I325" s="46"/>
      <c r="J325" s="46"/>
      <c r="K325" s="46"/>
      <c r="L325" s="46"/>
      <c r="M325" s="46"/>
      <c r="N325" s="46"/>
      <c r="O325" s="46"/>
      <c r="P325" s="46"/>
    </row>
    <row r="326" spans="8:16" s="28" customFormat="1">
      <c r="H326" s="46"/>
      <c r="I326" s="46"/>
      <c r="J326" s="46"/>
      <c r="K326" s="46"/>
      <c r="L326" s="46"/>
      <c r="M326" s="46"/>
      <c r="N326" s="46"/>
      <c r="O326" s="46"/>
      <c r="P326" s="46"/>
    </row>
    <row r="327" spans="8:16" s="28" customFormat="1">
      <c r="H327" s="46"/>
      <c r="I327" s="46"/>
      <c r="J327" s="46"/>
      <c r="K327" s="46"/>
      <c r="L327" s="46"/>
      <c r="M327" s="46"/>
      <c r="N327" s="46"/>
      <c r="O327" s="46"/>
      <c r="P327" s="46"/>
    </row>
    <row r="328" spans="8:16" s="28" customFormat="1">
      <c r="H328" s="46"/>
      <c r="I328" s="46"/>
      <c r="J328" s="46"/>
      <c r="K328" s="46"/>
      <c r="L328" s="46"/>
      <c r="M328" s="46"/>
      <c r="N328" s="46"/>
      <c r="O328" s="46"/>
      <c r="P328" s="46"/>
    </row>
    <row r="329" spans="8:16" s="28" customFormat="1">
      <c r="H329" s="46"/>
      <c r="I329" s="46"/>
      <c r="J329" s="46"/>
      <c r="K329" s="46"/>
      <c r="L329" s="46"/>
      <c r="M329" s="46"/>
      <c r="N329" s="46"/>
      <c r="O329" s="46"/>
      <c r="P329" s="46"/>
    </row>
    <row r="330" spans="8:16" s="28" customFormat="1">
      <c r="H330" s="46"/>
      <c r="I330" s="46"/>
      <c r="J330" s="46"/>
      <c r="K330" s="46"/>
      <c r="L330" s="46"/>
      <c r="M330" s="46"/>
      <c r="N330" s="46"/>
      <c r="O330" s="46"/>
      <c r="P330" s="46"/>
    </row>
    <row r="331" spans="8:16" s="28" customFormat="1">
      <c r="H331" s="46"/>
      <c r="I331" s="46"/>
      <c r="J331" s="46"/>
      <c r="K331" s="46"/>
      <c r="L331" s="46"/>
      <c r="M331" s="46"/>
      <c r="N331" s="46"/>
      <c r="O331" s="46"/>
      <c r="P331" s="46"/>
    </row>
    <row r="332" spans="8:16" s="28" customFormat="1">
      <c r="H332" s="46"/>
      <c r="I332" s="46"/>
      <c r="J332" s="46"/>
      <c r="K332" s="46"/>
      <c r="L332" s="46"/>
      <c r="M332" s="46"/>
      <c r="N332" s="46"/>
      <c r="O332" s="46"/>
      <c r="P332" s="46"/>
    </row>
    <row r="333" spans="8:16" s="28" customFormat="1">
      <c r="H333" s="46"/>
      <c r="I333" s="46"/>
      <c r="J333" s="46"/>
      <c r="K333" s="46"/>
      <c r="L333" s="46"/>
      <c r="M333" s="46"/>
      <c r="N333" s="46"/>
      <c r="O333" s="46"/>
      <c r="P333" s="46"/>
    </row>
  </sheetData>
  <pageMargins left="0.47244094488188981" right="0.19685039370078741" top="0.23622047244094491" bottom="0.15748031496062992" header="0.51181102362204722" footer="0.51181102362204722"/>
  <pageSetup paperSize="9" scale="37" fitToHeight="4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3"/>
  <dimension ref="A1:O191"/>
  <sheetViews>
    <sheetView showGridLines="0" view="pageBreakPreview" zoomScale="90" zoomScaleNormal="70" zoomScaleSheetLayoutView="90" workbookViewId="0">
      <pane xSplit="4" ySplit="3" topLeftCell="F37" activePane="bottomRight" state="frozen"/>
      <selection activeCell="B5" sqref="B5"/>
      <selection pane="topRight" activeCell="B5" sqref="B5"/>
      <selection pane="bottomLeft" activeCell="B5" sqref="B5"/>
      <selection pane="bottomRight" activeCell="I59" sqref="I59"/>
    </sheetView>
  </sheetViews>
  <sheetFormatPr baseColWidth="10" defaultColWidth="11.42578125" defaultRowHeight="12.75"/>
  <cols>
    <col min="1" max="1" width="2.28515625" style="29" customWidth="1"/>
    <col min="2" max="2" width="60.5703125" style="29" customWidth="1"/>
    <col min="3" max="3" width="46.28515625" style="29" customWidth="1"/>
    <col min="4" max="4" width="1.5703125" style="29" customWidth="1"/>
    <col min="5" max="6" width="17.140625" style="29" customWidth="1"/>
    <col min="7" max="7" width="19.140625" style="29" customWidth="1"/>
    <col min="8" max="8" width="17.42578125" style="34" customWidth="1"/>
    <col min="9" max="11" width="11.5703125" style="34" bestFit="1" customWidth="1"/>
    <col min="12" max="15" width="11.42578125" style="34"/>
    <col min="16" max="16384" width="11.42578125" style="29"/>
  </cols>
  <sheetData>
    <row r="1" spans="1:8" ht="14.1" customHeight="1">
      <c r="A1" s="93"/>
      <c r="B1" s="93"/>
      <c r="C1" s="207"/>
      <c r="D1" s="207"/>
      <c r="E1" s="87"/>
      <c r="F1" s="87"/>
      <c r="G1" s="122"/>
      <c r="H1" s="120"/>
    </row>
    <row r="2" spans="1:8" ht="14.1" customHeight="1">
      <c r="A2" s="96"/>
      <c r="B2" s="97" t="s">
        <v>264</v>
      </c>
      <c r="C2" s="207" t="s">
        <v>265</v>
      </c>
      <c r="D2" s="198"/>
      <c r="E2" s="88"/>
      <c r="F2" s="88"/>
      <c r="G2" s="122"/>
      <c r="H2" s="123"/>
    </row>
    <row r="3" spans="1:8" ht="14.1" customHeight="1">
      <c r="A3" s="147"/>
      <c r="B3" s="145" t="s">
        <v>545</v>
      </c>
      <c r="C3" s="217" t="s">
        <v>544</v>
      </c>
      <c r="D3" s="350"/>
      <c r="E3" s="167"/>
      <c r="F3" s="167"/>
      <c r="G3" s="167"/>
      <c r="H3" s="123"/>
    </row>
    <row r="4" spans="1:8" ht="14.1" customHeight="1">
      <c r="A4" s="96"/>
      <c r="B4" s="145"/>
      <c r="C4" s="217"/>
      <c r="D4" s="350"/>
      <c r="E4" s="97" t="s">
        <v>470</v>
      </c>
      <c r="F4" s="122"/>
      <c r="G4" s="97" t="s">
        <v>263</v>
      </c>
      <c r="H4" s="123"/>
    </row>
    <row r="5" spans="1:8" ht="14.1" customHeight="1">
      <c r="A5" s="96"/>
      <c r="B5" s="97"/>
      <c r="C5" s="195"/>
      <c r="D5" s="195"/>
      <c r="E5" s="207" t="s">
        <v>471</v>
      </c>
      <c r="F5" s="88"/>
      <c r="G5" s="207" t="s">
        <v>271</v>
      </c>
      <c r="H5" s="126"/>
    </row>
    <row r="6" spans="1:8" ht="14.1" customHeight="1">
      <c r="A6" s="147"/>
      <c r="B6" s="351" t="s">
        <v>199</v>
      </c>
      <c r="C6" s="352" t="s">
        <v>122</v>
      </c>
      <c r="D6" s="352"/>
      <c r="E6" s="125" t="s">
        <v>603</v>
      </c>
      <c r="F6" s="125" t="s">
        <v>604</v>
      </c>
      <c r="G6" s="125" t="s">
        <v>613</v>
      </c>
      <c r="H6" s="125" t="s">
        <v>612</v>
      </c>
    </row>
    <row r="7" spans="1:8" ht="14.1" customHeight="1">
      <c r="A7" s="96"/>
      <c r="B7" s="170"/>
      <c r="C7" s="226"/>
      <c r="D7" s="226"/>
      <c r="E7" s="89"/>
      <c r="F7" s="89"/>
      <c r="G7" s="127"/>
      <c r="H7" s="128"/>
    </row>
    <row r="8" spans="1:8" ht="14.1" customHeight="1">
      <c r="A8" s="96"/>
      <c r="B8" s="425" t="s">
        <v>526</v>
      </c>
      <c r="C8" s="426" t="s">
        <v>514</v>
      </c>
      <c r="D8" s="208"/>
      <c r="E8" s="162"/>
      <c r="F8" s="162"/>
      <c r="G8" s="162"/>
      <c r="H8" s="162"/>
    </row>
    <row r="9" spans="1:8" ht="14.1" customHeight="1">
      <c r="A9" s="96"/>
      <c r="B9" s="102" t="s">
        <v>266</v>
      </c>
      <c r="C9" s="210" t="s">
        <v>269</v>
      </c>
      <c r="D9" s="210"/>
      <c r="E9" s="382">
        <v>11.691430404</v>
      </c>
      <c r="F9" s="382">
        <v>20.875986259000001</v>
      </c>
      <c r="G9" s="382">
        <v>4553.7827627409997</v>
      </c>
      <c r="H9" s="382">
        <v>3728.8496491400001</v>
      </c>
    </row>
    <row r="10" spans="1:8" ht="14.1" customHeight="1">
      <c r="A10" s="96"/>
      <c r="B10" s="99" t="s">
        <v>527</v>
      </c>
      <c r="C10" s="212" t="s">
        <v>453</v>
      </c>
      <c r="D10" s="212"/>
      <c r="E10" s="382">
        <v>265.39035114000001</v>
      </c>
      <c r="F10" s="382">
        <v>251.87778875000001</v>
      </c>
      <c r="G10" s="382">
        <v>21613.040224960001</v>
      </c>
      <c r="H10" s="382">
        <v>19801.2345207</v>
      </c>
    </row>
    <row r="11" spans="1:8" ht="14.1" customHeight="1">
      <c r="A11" s="96"/>
      <c r="B11" s="99" t="s">
        <v>267</v>
      </c>
      <c r="C11" s="212" t="s">
        <v>270</v>
      </c>
      <c r="D11" s="212"/>
      <c r="E11" s="382">
        <v>8.698446907000001</v>
      </c>
      <c r="F11" s="382">
        <v>30.271232787000002</v>
      </c>
      <c r="G11" s="382">
        <v>8062.4231269940001</v>
      </c>
      <c r="H11" s="382">
        <v>7905.9967395470003</v>
      </c>
    </row>
    <row r="12" spans="1:8" ht="14.1" customHeight="1">
      <c r="A12" s="96"/>
      <c r="B12" s="116" t="s">
        <v>528</v>
      </c>
      <c r="C12" s="116" t="s">
        <v>515</v>
      </c>
      <c r="D12" s="116"/>
      <c r="E12" s="383">
        <v>285.78022845100003</v>
      </c>
      <c r="F12" s="383">
        <v>303.02500779600007</v>
      </c>
      <c r="G12" s="386">
        <v>34229.246114695001</v>
      </c>
      <c r="H12" s="386">
        <v>31436.080909387001</v>
      </c>
    </row>
    <row r="13" spans="1:8" ht="14.1" customHeight="1">
      <c r="A13" s="96"/>
      <c r="B13" s="116" t="s">
        <v>452</v>
      </c>
      <c r="C13" s="116" t="s">
        <v>516</v>
      </c>
      <c r="D13" s="116"/>
      <c r="E13" s="383">
        <v>-477.59899999999999</v>
      </c>
      <c r="F13" s="383">
        <v>123.87459750000001</v>
      </c>
      <c r="G13" s="386">
        <v>4633.0356529679993</v>
      </c>
      <c r="H13" s="386">
        <v>4571.1469766199998</v>
      </c>
    </row>
    <row r="14" spans="1:8" ht="14.1" customHeight="1">
      <c r="A14" s="96"/>
      <c r="B14" s="360" t="s">
        <v>529</v>
      </c>
      <c r="C14" s="358" t="s">
        <v>517</v>
      </c>
      <c r="D14" s="212"/>
      <c r="E14" s="382"/>
      <c r="F14" s="382"/>
      <c r="G14" s="382"/>
      <c r="H14" s="382"/>
    </row>
    <row r="15" spans="1:8" ht="14.1" customHeight="1">
      <c r="A15" s="96"/>
      <c r="B15" s="99" t="s">
        <v>266</v>
      </c>
      <c r="C15" s="212" t="s">
        <v>269</v>
      </c>
      <c r="D15" s="212"/>
      <c r="E15" s="382">
        <v>25.175632854999996</v>
      </c>
      <c r="F15" s="382">
        <v>55.770436014000005</v>
      </c>
      <c r="G15" s="382">
        <v>5266.5703889890001</v>
      </c>
      <c r="H15" s="382">
        <v>8000.8678734429996</v>
      </c>
    </row>
    <row r="16" spans="1:8" ht="14.1" customHeight="1">
      <c r="A16" s="96"/>
      <c r="B16" s="99" t="s">
        <v>530</v>
      </c>
      <c r="C16" s="212" t="s">
        <v>518</v>
      </c>
      <c r="D16" s="208"/>
      <c r="E16" s="382">
        <v>45.174266800000005</v>
      </c>
      <c r="F16" s="382">
        <v>170.96722758356418</v>
      </c>
      <c r="G16" s="382">
        <v>3015.7304851999997</v>
      </c>
      <c r="H16" s="382">
        <v>3395.3018571314828</v>
      </c>
    </row>
    <row r="17" spans="1:15" ht="14.1" customHeight="1">
      <c r="A17" s="96"/>
      <c r="B17" s="99" t="s">
        <v>531</v>
      </c>
      <c r="C17" s="212" t="s">
        <v>519</v>
      </c>
      <c r="D17" s="208"/>
      <c r="E17" s="382">
        <v>35.982909399999997</v>
      </c>
      <c r="F17" s="382">
        <v>35.38377141643582</v>
      </c>
      <c r="G17" s="382">
        <v>907.63942380000003</v>
      </c>
      <c r="H17" s="382">
        <v>695.39594304051707</v>
      </c>
    </row>
    <row r="18" spans="1:15" ht="14.1" customHeight="1">
      <c r="A18" s="96"/>
      <c r="B18" s="99" t="s">
        <v>563</v>
      </c>
      <c r="C18" s="212" t="s">
        <v>564</v>
      </c>
      <c r="D18" s="208"/>
      <c r="E18" s="382">
        <v>103.82352399999999</v>
      </c>
      <c r="F18" s="382">
        <v>108.9746023</v>
      </c>
      <c r="G18" s="382">
        <v>1788.1235971999999</v>
      </c>
      <c r="H18" s="382">
        <v>1155.0083807999999</v>
      </c>
    </row>
    <row r="19" spans="1:15" ht="14.1" customHeight="1">
      <c r="A19" s="96"/>
      <c r="B19" s="99" t="s">
        <v>532</v>
      </c>
      <c r="C19" s="212" t="s">
        <v>520</v>
      </c>
      <c r="D19" s="208"/>
      <c r="E19" s="382">
        <v>96.479055300000013</v>
      </c>
      <c r="F19" s="382">
        <v>29.699047</v>
      </c>
      <c r="G19" s="382">
        <v>1539.2659466599998</v>
      </c>
      <c r="H19" s="382">
        <v>1309.182432137</v>
      </c>
    </row>
    <row r="20" spans="1:15" ht="14.1" customHeight="1">
      <c r="A20" s="96"/>
      <c r="B20" s="99" t="s">
        <v>533</v>
      </c>
      <c r="C20" s="212" t="s">
        <v>521</v>
      </c>
      <c r="D20" s="208"/>
      <c r="E20" s="382">
        <v>70.399918619999994</v>
      </c>
      <c r="F20" s="382">
        <v>69.319903300000007</v>
      </c>
      <c r="G20" s="382">
        <v>5237.5254685800001</v>
      </c>
      <c r="H20" s="382">
        <v>4363.8506599000002</v>
      </c>
    </row>
    <row r="21" spans="1:15" ht="14.1" customHeight="1">
      <c r="A21" s="96"/>
      <c r="B21" s="99" t="s">
        <v>534</v>
      </c>
      <c r="C21" s="212" t="s">
        <v>522</v>
      </c>
      <c r="D21" s="208"/>
      <c r="E21" s="384">
        <v>-12.359180022999999</v>
      </c>
      <c r="F21" s="384">
        <v>11.824017089999948</v>
      </c>
      <c r="G21" s="384">
        <v>1251.4818524270001</v>
      </c>
      <c r="H21" s="384">
        <v>1222.110508322</v>
      </c>
    </row>
    <row r="22" spans="1:15" s="31" customFormat="1">
      <c r="A22" s="97"/>
      <c r="B22" s="116" t="s">
        <v>535</v>
      </c>
      <c r="C22" s="359" t="s">
        <v>523</v>
      </c>
      <c r="D22" s="116"/>
      <c r="E22" s="383">
        <v>364.676126952</v>
      </c>
      <c r="F22" s="383">
        <v>481.93900470399996</v>
      </c>
      <c r="G22" s="383">
        <v>19006.337162855998</v>
      </c>
      <c r="H22" s="383">
        <v>20141.717654774002</v>
      </c>
      <c r="I22" s="58"/>
      <c r="J22" s="58"/>
      <c r="K22" s="58"/>
      <c r="L22" s="58"/>
      <c r="M22" s="58"/>
      <c r="N22" s="58"/>
      <c r="O22" s="58"/>
    </row>
    <row r="23" spans="1:15" s="31" customFormat="1">
      <c r="A23" s="97"/>
      <c r="B23" s="116" t="s">
        <v>697</v>
      </c>
      <c r="C23" s="359" t="s">
        <v>524</v>
      </c>
      <c r="D23" s="116"/>
      <c r="E23" s="383">
        <v>172.8573554030001</v>
      </c>
      <c r="F23" s="383">
        <v>908.83861000000013</v>
      </c>
      <c r="G23" s="383">
        <v>57868.618930518998</v>
      </c>
      <c r="H23" s="383">
        <v>56148.945540781002</v>
      </c>
      <c r="I23" s="58"/>
      <c r="J23" s="58"/>
      <c r="K23" s="58"/>
      <c r="L23" s="58"/>
      <c r="M23" s="58"/>
      <c r="N23" s="58"/>
      <c r="O23" s="58"/>
    </row>
    <row r="24" spans="1:15" s="31" customFormat="1">
      <c r="A24" s="97"/>
      <c r="B24" s="99" t="s">
        <v>565</v>
      </c>
      <c r="C24" s="212" t="s">
        <v>525</v>
      </c>
      <c r="D24" s="228"/>
      <c r="E24" s="385">
        <v>11.381</v>
      </c>
      <c r="F24" s="385">
        <v>11.684999999999821</v>
      </c>
      <c r="G24" s="385"/>
      <c r="H24" s="385"/>
      <c r="I24" s="58"/>
      <c r="J24" s="58"/>
      <c r="K24" s="58"/>
      <c r="L24" s="58"/>
      <c r="M24" s="58"/>
      <c r="N24" s="58"/>
      <c r="O24" s="58"/>
    </row>
    <row r="25" spans="1:15" ht="14.1" customHeight="1">
      <c r="A25" s="96"/>
      <c r="B25" s="116" t="s">
        <v>268</v>
      </c>
      <c r="C25" s="116" t="s">
        <v>69</v>
      </c>
      <c r="D25" s="116"/>
      <c r="E25" s="383">
        <v>184.2383554030001</v>
      </c>
      <c r="F25" s="383">
        <v>920.52360999999996</v>
      </c>
      <c r="G25" s="386"/>
      <c r="H25" s="386"/>
    </row>
    <row r="26" spans="1:15" ht="14.25">
      <c r="A26" s="96"/>
      <c r="B26" s="96"/>
      <c r="C26" s="229"/>
      <c r="D26" s="229"/>
      <c r="E26" s="172"/>
      <c r="F26" s="172"/>
      <c r="G26" s="173"/>
      <c r="H26" s="173"/>
    </row>
    <row r="27" spans="1:15" s="28" customFormat="1" ht="15.75">
      <c r="A27" s="96"/>
      <c r="B27" s="97"/>
      <c r="C27" s="207"/>
      <c r="D27" s="198"/>
      <c r="E27" s="88"/>
      <c r="F27" s="88"/>
      <c r="G27" s="122"/>
      <c r="H27" s="123"/>
      <c r="I27" s="34"/>
      <c r="J27" s="34"/>
      <c r="K27" s="34"/>
      <c r="L27" s="46"/>
      <c r="M27" s="46"/>
      <c r="N27" s="46"/>
      <c r="O27" s="46"/>
    </row>
    <row r="28" spans="1:15" s="28" customFormat="1" ht="15.75">
      <c r="A28" s="147"/>
      <c r="B28" s="145" t="s">
        <v>566</v>
      </c>
      <c r="C28" s="217" t="s">
        <v>567</v>
      </c>
      <c r="D28" s="350"/>
      <c r="E28" s="167"/>
      <c r="F28" s="167"/>
      <c r="G28" s="167"/>
      <c r="H28" s="123"/>
      <c r="I28" s="34"/>
      <c r="J28" s="34"/>
      <c r="K28" s="34"/>
      <c r="L28" s="46"/>
      <c r="M28" s="46"/>
      <c r="N28" s="46"/>
      <c r="O28" s="46"/>
    </row>
    <row r="29" spans="1:15" s="28" customFormat="1">
      <c r="A29" s="96"/>
      <c r="B29" s="97"/>
      <c r="C29" s="195"/>
      <c r="D29" s="195"/>
      <c r="E29" s="167"/>
      <c r="F29" s="167"/>
      <c r="G29" s="123"/>
      <c r="H29" s="123"/>
      <c r="I29" s="34"/>
      <c r="J29" s="34"/>
      <c r="K29" s="34"/>
      <c r="L29" s="46"/>
      <c r="M29" s="46"/>
      <c r="N29" s="46"/>
      <c r="O29" s="46"/>
    </row>
    <row r="30" spans="1:15" s="28" customFormat="1">
      <c r="A30" s="147"/>
      <c r="B30" s="188" t="s">
        <v>568</v>
      </c>
      <c r="C30" s="241" t="s">
        <v>569</v>
      </c>
      <c r="D30" s="241"/>
      <c r="E30" s="123" t="str">
        <f>+E6</f>
        <v>1.1.-31.03.2013</v>
      </c>
      <c r="F30" s="123" t="str">
        <f>+F6</f>
        <v>1.1.-31.03.2012</v>
      </c>
      <c r="G30" s="510"/>
      <c r="H30" s="123"/>
      <c r="I30" s="34"/>
      <c r="J30" s="34"/>
      <c r="K30" s="34"/>
      <c r="L30" s="46"/>
      <c r="M30" s="46"/>
      <c r="N30" s="46"/>
      <c r="O30" s="46"/>
    </row>
    <row r="31" spans="1:15" s="28" customFormat="1">
      <c r="A31" s="96"/>
      <c r="B31" s="188"/>
      <c r="C31" s="241"/>
      <c r="D31" s="241"/>
      <c r="E31" s="181"/>
      <c r="F31" s="181"/>
      <c r="G31" s="128"/>
      <c r="H31" s="128"/>
      <c r="I31" s="34"/>
      <c r="J31" s="34"/>
      <c r="K31" s="34"/>
      <c r="L31" s="46"/>
      <c r="M31" s="46"/>
      <c r="N31" s="46"/>
      <c r="O31" s="46"/>
    </row>
    <row r="32" spans="1:15" s="28" customFormat="1">
      <c r="A32" s="96"/>
      <c r="B32" s="425" t="s">
        <v>526</v>
      </c>
      <c r="C32" s="426" t="s">
        <v>514</v>
      </c>
      <c r="D32" s="208"/>
      <c r="E32" s="162"/>
      <c r="F32" s="162"/>
      <c r="G32" s="162"/>
      <c r="H32" s="162"/>
      <c r="I32" s="34"/>
      <c r="J32" s="34"/>
      <c r="K32" s="34"/>
      <c r="L32" s="46"/>
      <c r="M32" s="46"/>
      <c r="N32" s="46"/>
      <c r="O32" s="46"/>
    </row>
    <row r="33" spans="1:15" s="28" customFormat="1">
      <c r="A33" s="96"/>
      <c r="B33" s="102" t="s">
        <v>266</v>
      </c>
      <c r="C33" s="210" t="s">
        <v>269</v>
      </c>
      <c r="D33" s="210"/>
      <c r="E33" s="404">
        <v>2.5810731861015761E-3</v>
      </c>
      <c r="F33" s="404">
        <v>5.8962141205060187E-3</v>
      </c>
      <c r="G33" s="404"/>
      <c r="H33" s="404"/>
      <c r="I33" s="34"/>
      <c r="J33" s="34"/>
      <c r="K33" s="34"/>
      <c r="L33" s="46"/>
      <c r="M33" s="46"/>
      <c r="N33" s="46"/>
      <c r="O33" s="46"/>
    </row>
    <row r="34" spans="1:15" s="28" customFormat="1">
      <c r="A34" s="96"/>
      <c r="B34" s="99" t="s">
        <v>527</v>
      </c>
      <c r="C34" s="212" t="s">
        <v>453</v>
      </c>
      <c r="D34" s="212"/>
      <c r="E34" s="394">
        <v>1.2302337058456949E-2</v>
      </c>
      <c r="F34" s="394">
        <v>1.3403428527429229E-2</v>
      </c>
      <c r="G34" s="394"/>
      <c r="H34" s="394"/>
      <c r="I34" s="34"/>
      <c r="J34" s="34"/>
      <c r="K34" s="34"/>
      <c r="L34" s="46"/>
      <c r="M34" s="46"/>
      <c r="N34" s="46"/>
      <c r="O34" s="46"/>
    </row>
    <row r="35" spans="1:15" s="28" customFormat="1">
      <c r="A35" s="96"/>
      <c r="B35" s="99" t="s">
        <v>267</v>
      </c>
      <c r="C35" s="212" t="s">
        <v>270</v>
      </c>
      <c r="D35" s="212"/>
      <c r="E35" s="392">
        <v>1.1050888398719506E-3</v>
      </c>
      <c r="F35" s="392">
        <v>3.9666446978819363E-3</v>
      </c>
      <c r="G35" s="392"/>
      <c r="H35" s="392"/>
      <c r="I35" s="34"/>
      <c r="J35" s="34"/>
      <c r="K35" s="34"/>
      <c r="L35" s="46"/>
      <c r="M35" s="46"/>
      <c r="N35" s="46"/>
      <c r="O35" s="46"/>
    </row>
    <row r="36" spans="1:15" s="28" customFormat="1">
      <c r="A36" s="96"/>
      <c r="B36" s="116" t="s">
        <v>528</v>
      </c>
      <c r="C36" s="116" t="s">
        <v>515</v>
      </c>
      <c r="D36" s="116"/>
      <c r="E36" s="393">
        <v>8.4119078281637977E-3</v>
      </c>
      <c r="F36" s="393">
        <v>1.0112948260845928E-2</v>
      </c>
      <c r="G36" s="393"/>
      <c r="H36" s="393"/>
      <c r="I36" s="46"/>
      <c r="J36" s="46"/>
      <c r="K36" s="46"/>
      <c r="L36" s="387"/>
      <c r="M36" s="46"/>
      <c r="N36" s="46"/>
      <c r="O36" s="46"/>
    </row>
    <row r="37" spans="1:15" s="28" customFormat="1">
      <c r="A37" s="96"/>
      <c r="B37" s="116" t="s">
        <v>452</v>
      </c>
      <c r="C37" s="116" t="s">
        <v>516</v>
      </c>
      <c r="D37" s="116"/>
      <c r="E37" s="393">
        <v>-9.6766815449369603E-2</v>
      </c>
      <c r="F37" s="393">
        <v>2.7185807140709981E-2</v>
      </c>
      <c r="G37" s="393"/>
      <c r="H37" s="393"/>
      <c r="I37" s="46"/>
      <c r="J37" s="46"/>
      <c r="K37" s="46"/>
      <c r="L37" s="46"/>
      <c r="M37" s="46"/>
      <c r="N37" s="46"/>
      <c r="O37" s="46"/>
    </row>
    <row r="38" spans="1:15" s="28" customFormat="1">
      <c r="A38" s="96"/>
      <c r="B38" s="360" t="s">
        <v>529</v>
      </c>
      <c r="C38" s="358" t="s">
        <v>517</v>
      </c>
      <c r="D38" s="212"/>
      <c r="E38" s="404"/>
      <c r="F38" s="404"/>
      <c r="G38" s="404"/>
      <c r="H38" s="404"/>
      <c r="I38" s="46"/>
      <c r="J38" s="46"/>
      <c r="K38" s="46"/>
      <c r="L38" s="46"/>
      <c r="M38" s="46"/>
      <c r="N38" s="46"/>
      <c r="O38" s="46"/>
    </row>
    <row r="39" spans="1:15" s="28" customFormat="1">
      <c r="A39" s="96"/>
      <c r="B39" s="99" t="s">
        <v>266</v>
      </c>
      <c r="C39" s="212" t="s">
        <v>269</v>
      </c>
      <c r="D39" s="212"/>
      <c r="E39" s="394">
        <v>4.7270381907965498E-3</v>
      </c>
      <c r="F39" s="394">
        <v>7.1881917006935084E-3</v>
      </c>
      <c r="G39" s="394"/>
      <c r="H39" s="394"/>
      <c r="I39" s="46"/>
      <c r="J39" s="46"/>
      <c r="K39" s="46"/>
      <c r="L39" s="46"/>
      <c r="M39" s="46"/>
      <c r="N39" s="46"/>
      <c r="O39" s="46"/>
    </row>
    <row r="40" spans="1:15" s="28" customFormat="1">
      <c r="A40" s="96"/>
      <c r="B40" s="99" t="s">
        <v>530</v>
      </c>
      <c r="C40" s="212" t="s">
        <v>518</v>
      </c>
      <c r="D40" s="208"/>
      <c r="E40" s="394">
        <v>1.4813125065719688E-2</v>
      </c>
      <c r="F40" s="394">
        <v>4.946833468738316E-2</v>
      </c>
      <c r="G40" s="394"/>
      <c r="H40" s="394"/>
      <c r="I40" s="46"/>
      <c r="J40" s="46"/>
      <c r="K40" s="46"/>
      <c r="L40" s="46"/>
      <c r="M40" s="46"/>
      <c r="N40" s="46"/>
      <c r="O40" s="46"/>
    </row>
    <row r="41" spans="1:15" s="28" customFormat="1">
      <c r="A41" s="96"/>
      <c r="B41" s="99" t="s">
        <v>531</v>
      </c>
      <c r="C41" s="212" t="s">
        <v>519</v>
      </c>
      <c r="D41" s="208"/>
      <c r="E41" s="394">
        <v>4.0692594463010705E-2</v>
      </c>
      <c r="F41" s="394">
        <v>5.153627875102286E-2</v>
      </c>
      <c r="G41" s="394"/>
      <c r="H41" s="394"/>
      <c r="I41" s="46"/>
      <c r="J41" s="46"/>
      <c r="K41" s="46"/>
      <c r="L41" s="46"/>
      <c r="M41" s="46"/>
      <c r="N41" s="46"/>
      <c r="O41" s="46"/>
    </row>
    <row r="42" spans="1:15" s="28" customFormat="1">
      <c r="A42" s="96"/>
      <c r="B42" s="99" t="s">
        <v>563</v>
      </c>
      <c r="C42" s="212" t="s">
        <v>564</v>
      </c>
      <c r="D42" s="208"/>
      <c r="E42" s="394">
        <v>6.3330100321078109E-2</v>
      </c>
      <c r="F42" s="394">
        <v>0.10310051861039415</v>
      </c>
      <c r="G42" s="394"/>
      <c r="H42" s="394"/>
      <c r="I42" s="46"/>
      <c r="J42" s="46"/>
      <c r="K42" s="46"/>
      <c r="L42" s="46"/>
      <c r="M42" s="46"/>
      <c r="N42" s="46"/>
      <c r="O42" s="46"/>
    </row>
    <row r="43" spans="1:15" s="28" customFormat="1">
      <c r="A43" s="96"/>
      <c r="B43" s="99" t="s">
        <v>532</v>
      </c>
      <c r="C43" s="212" t="s">
        <v>520</v>
      </c>
      <c r="D43" s="208"/>
      <c r="E43" s="394">
        <v>6.6000618793571719E-2</v>
      </c>
      <c r="F43" s="394">
        <v>2.2960854604929914E-2</v>
      </c>
      <c r="G43" s="394"/>
      <c r="H43" s="394"/>
      <c r="I43" s="46"/>
      <c r="J43" s="46"/>
      <c r="K43" s="46"/>
      <c r="L43" s="46"/>
      <c r="M43" s="46"/>
      <c r="N43" s="46"/>
      <c r="O43" s="46"/>
    </row>
    <row r="44" spans="1:15" s="28" customFormat="1">
      <c r="A44" s="96"/>
      <c r="B44" s="99" t="s">
        <v>533</v>
      </c>
      <c r="C44" s="212" t="s">
        <v>521</v>
      </c>
      <c r="D44" s="208"/>
      <c r="E44" s="394">
        <v>1.3662617531957752E-2</v>
      </c>
      <c r="F44" s="394">
        <v>1.2824259581024965E-2</v>
      </c>
      <c r="G44" s="394"/>
      <c r="H44" s="394"/>
      <c r="I44" s="46"/>
      <c r="J44" s="46"/>
      <c r="K44" s="46"/>
      <c r="L44" s="46"/>
      <c r="M44" s="46"/>
      <c r="N44" s="46"/>
      <c r="O44" s="46"/>
    </row>
    <row r="45" spans="1:15" s="28" customFormat="1">
      <c r="A45" s="96"/>
      <c r="B45" s="99" t="s">
        <v>534</v>
      </c>
      <c r="C45" s="212" t="s">
        <v>522</v>
      </c>
      <c r="D45" s="208"/>
      <c r="E45" s="392">
        <v>-1.2767709702094364E-2</v>
      </c>
      <c r="F45" s="392">
        <v>9.3329748612980441E-3</v>
      </c>
      <c r="G45" s="392"/>
      <c r="H45" s="392"/>
      <c r="I45" s="46"/>
      <c r="J45" s="46"/>
      <c r="K45" s="46"/>
      <c r="L45" s="46"/>
      <c r="M45" s="46"/>
      <c r="N45" s="46"/>
      <c r="O45" s="46"/>
    </row>
    <row r="46" spans="1:15" s="28" customFormat="1">
      <c r="A46" s="97"/>
      <c r="B46" s="116" t="s">
        <v>535</v>
      </c>
      <c r="C46" s="359" t="s">
        <v>523</v>
      </c>
      <c r="D46" s="116"/>
      <c r="E46" s="393">
        <v>1.9731755024974595E-2</v>
      </c>
      <c r="F46" s="393">
        <v>2.3032820618922468E-2</v>
      </c>
      <c r="G46" s="393"/>
      <c r="H46" s="393"/>
      <c r="I46" s="46"/>
      <c r="J46" s="46"/>
      <c r="K46" s="46"/>
      <c r="L46" s="46"/>
      <c r="M46" s="46"/>
      <c r="N46" s="46"/>
      <c r="O46" s="46"/>
    </row>
    <row r="47" spans="1:15" s="28" customFormat="1">
      <c r="A47" s="97"/>
      <c r="B47" s="116" t="s">
        <v>696</v>
      </c>
      <c r="C47" s="359" t="s">
        <v>695</v>
      </c>
      <c r="D47" s="116"/>
      <c r="E47" s="393">
        <v>3.0119481295852314E-3</v>
      </c>
      <c r="F47" s="393">
        <v>1.6391813762453085E-2</v>
      </c>
      <c r="G47" s="393"/>
      <c r="H47" s="393"/>
      <c r="I47" s="46"/>
      <c r="J47" s="46"/>
      <c r="K47" s="46"/>
      <c r="L47" s="46"/>
      <c r="M47" s="46"/>
      <c r="N47" s="46"/>
      <c r="O47" s="46"/>
    </row>
    <row r="48" spans="1:15" s="28" customFormat="1">
      <c r="H48" s="46"/>
      <c r="I48" s="46"/>
      <c r="J48" s="46"/>
      <c r="K48" s="46"/>
      <c r="L48" s="46"/>
      <c r="M48" s="46"/>
      <c r="N48" s="46"/>
      <c r="O48" s="46"/>
    </row>
    <row r="49" spans="8:15" s="28" customFormat="1">
      <c r="H49" s="46"/>
      <c r="I49" s="46"/>
      <c r="J49" s="46"/>
      <c r="K49" s="46"/>
      <c r="L49" s="46"/>
      <c r="M49" s="46"/>
      <c r="N49" s="46"/>
      <c r="O49" s="46"/>
    </row>
    <row r="50" spans="8:15" s="28" customFormat="1">
      <c r="H50" s="46"/>
      <c r="I50" s="46"/>
      <c r="J50" s="46"/>
      <c r="K50" s="46"/>
      <c r="L50" s="46"/>
      <c r="M50" s="46"/>
      <c r="N50" s="46"/>
      <c r="O50" s="46"/>
    </row>
    <row r="51" spans="8:15" s="28" customFormat="1">
      <c r="H51" s="46"/>
      <c r="I51" s="46"/>
      <c r="J51" s="46"/>
      <c r="K51" s="46"/>
      <c r="L51" s="46"/>
      <c r="M51" s="46"/>
      <c r="N51" s="46"/>
      <c r="O51" s="46"/>
    </row>
    <row r="52" spans="8:15" s="28" customFormat="1">
      <c r="H52" s="46"/>
      <c r="I52" s="46"/>
      <c r="J52" s="46"/>
      <c r="K52" s="46"/>
      <c r="L52" s="46"/>
      <c r="M52" s="46"/>
      <c r="N52" s="46"/>
      <c r="O52" s="46"/>
    </row>
    <row r="53" spans="8:15" s="28" customFormat="1">
      <c r="H53" s="46"/>
      <c r="I53" s="46"/>
      <c r="J53" s="46"/>
      <c r="K53" s="46"/>
      <c r="L53" s="46"/>
      <c r="M53" s="46"/>
      <c r="N53" s="46"/>
      <c r="O53" s="46"/>
    </row>
    <row r="54" spans="8:15" s="28" customFormat="1">
      <c r="H54" s="46"/>
      <c r="I54" s="46"/>
      <c r="J54" s="46"/>
      <c r="K54" s="46"/>
      <c r="L54" s="46"/>
      <c r="M54" s="46"/>
      <c r="N54" s="46"/>
      <c r="O54" s="46"/>
    </row>
    <row r="55" spans="8:15" s="28" customFormat="1">
      <c r="H55" s="46"/>
      <c r="I55" s="46"/>
      <c r="J55" s="46"/>
      <c r="K55" s="46"/>
      <c r="L55" s="46"/>
      <c r="M55" s="46"/>
      <c r="N55" s="46"/>
      <c r="O55" s="46"/>
    </row>
    <row r="56" spans="8:15" s="28" customFormat="1">
      <c r="H56" s="46"/>
      <c r="I56" s="46"/>
      <c r="J56" s="46"/>
      <c r="K56" s="46"/>
      <c r="L56" s="46"/>
      <c r="M56" s="46"/>
      <c r="N56" s="46"/>
      <c r="O56" s="46"/>
    </row>
    <row r="57" spans="8:15" s="28" customFormat="1">
      <c r="H57" s="46"/>
      <c r="I57" s="46"/>
      <c r="J57" s="46"/>
      <c r="K57" s="46"/>
      <c r="L57" s="46"/>
      <c r="M57" s="46"/>
      <c r="N57" s="46"/>
      <c r="O57" s="46"/>
    </row>
    <row r="58" spans="8:15" s="28" customFormat="1">
      <c r="H58" s="46"/>
      <c r="I58" s="46"/>
      <c r="J58" s="46"/>
      <c r="K58" s="46"/>
      <c r="L58" s="46"/>
      <c r="M58" s="46"/>
      <c r="N58" s="46"/>
      <c r="O58" s="46"/>
    </row>
    <row r="59" spans="8:15" s="28" customFormat="1">
      <c r="H59" s="46"/>
      <c r="I59" s="46"/>
      <c r="J59" s="46"/>
      <c r="K59" s="46"/>
      <c r="L59" s="46"/>
      <c r="M59" s="46"/>
      <c r="N59" s="46"/>
      <c r="O59" s="46"/>
    </row>
    <row r="60" spans="8:15" s="28" customFormat="1">
      <c r="H60" s="46"/>
      <c r="I60" s="46"/>
      <c r="J60" s="46"/>
      <c r="K60" s="46"/>
      <c r="L60" s="46"/>
      <c r="M60" s="46"/>
      <c r="N60" s="46"/>
      <c r="O60" s="46"/>
    </row>
    <row r="61" spans="8:15" s="28" customFormat="1">
      <c r="H61" s="46"/>
      <c r="I61" s="46"/>
      <c r="J61" s="46"/>
      <c r="K61" s="46"/>
      <c r="L61" s="46"/>
      <c r="M61" s="46"/>
      <c r="N61" s="46"/>
      <c r="O61" s="46"/>
    </row>
    <row r="62" spans="8:15" s="28" customFormat="1">
      <c r="H62" s="46"/>
      <c r="I62" s="46"/>
      <c r="J62" s="46"/>
      <c r="K62" s="46"/>
      <c r="L62" s="46"/>
      <c r="M62" s="46"/>
      <c r="N62" s="46"/>
      <c r="O62" s="46"/>
    </row>
    <row r="63" spans="8:15" s="28" customFormat="1">
      <c r="H63" s="46"/>
      <c r="I63" s="46"/>
      <c r="J63" s="46"/>
      <c r="K63" s="46"/>
      <c r="L63" s="46"/>
      <c r="M63" s="46"/>
      <c r="N63" s="46"/>
      <c r="O63" s="46"/>
    </row>
    <row r="64" spans="8:15" s="28" customFormat="1">
      <c r="H64" s="46"/>
      <c r="I64" s="46"/>
      <c r="J64" s="46"/>
      <c r="K64" s="46"/>
      <c r="L64" s="46"/>
      <c r="M64" s="46"/>
      <c r="N64" s="46"/>
      <c r="O64" s="46"/>
    </row>
    <row r="65" spans="8:15" s="28" customFormat="1">
      <c r="H65" s="46"/>
      <c r="I65" s="46"/>
      <c r="J65" s="46"/>
      <c r="K65" s="46"/>
      <c r="L65" s="46"/>
      <c r="M65" s="46"/>
      <c r="N65" s="46"/>
      <c r="O65" s="46"/>
    </row>
    <row r="66" spans="8:15" s="28" customFormat="1">
      <c r="H66" s="46"/>
      <c r="I66" s="46"/>
      <c r="J66" s="46"/>
      <c r="K66" s="46"/>
      <c r="L66" s="46"/>
      <c r="M66" s="46"/>
      <c r="N66" s="46"/>
      <c r="O66" s="46"/>
    </row>
    <row r="67" spans="8:15" s="28" customFormat="1">
      <c r="H67" s="46"/>
      <c r="I67" s="46"/>
      <c r="J67" s="46"/>
      <c r="K67" s="46"/>
      <c r="L67" s="46"/>
      <c r="M67" s="46"/>
      <c r="N67" s="46"/>
      <c r="O67" s="46"/>
    </row>
    <row r="68" spans="8:15" s="28" customFormat="1">
      <c r="H68" s="46"/>
      <c r="I68" s="46"/>
      <c r="J68" s="46"/>
      <c r="K68" s="46"/>
      <c r="L68" s="46"/>
      <c r="M68" s="46"/>
      <c r="N68" s="46"/>
      <c r="O68" s="46"/>
    </row>
    <row r="69" spans="8:15" s="28" customFormat="1">
      <c r="H69" s="46"/>
      <c r="I69" s="46"/>
      <c r="J69" s="46"/>
      <c r="K69" s="46"/>
      <c r="L69" s="46"/>
      <c r="M69" s="46"/>
      <c r="N69" s="46"/>
      <c r="O69" s="46"/>
    </row>
    <row r="70" spans="8:15" s="28" customFormat="1">
      <c r="H70" s="46"/>
      <c r="I70" s="46"/>
      <c r="J70" s="46"/>
      <c r="K70" s="46"/>
      <c r="L70" s="46"/>
      <c r="M70" s="46"/>
      <c r="N70" s="46"/>
      <c r="O70" s="46"/>
    </row>
    <row r="71" spans="8:15" s="28" customFormat="1">
      <c r="H71" s="46"/>
      <c r="I71" s="46"/>
      <c r="J71" s="46"/>
      <c r="K71" s="46"/>
      <c r="L71" s="46"/>
      <c r="M71" s="46"/>
      <c r="N71" s="46"/>
      <c r="O71" s="46"/>
    </row>
    <row r="72" spans="8:15" s="28" customFormat="1">
      <c r="H72" s="46"/>
      <c r="I72" s="46"/>
      <c r="J72" s="46"/>
      <c r="K72" s="46"/>
      <c r="L72" s="46"/>
      <c r="M72" s="46"/>
      <c r="N72" s="46"/>
      <c r="O72" s="46"/>
    </row>
    <row r="73" spans="8:15" s="28" customFormat="1">
      <c r="H73" s="46"/>
      <c r="I73" s="46"/>
      <c r="J73" s="46"/>
      <c r="K73" s="46"/>
      <c r="L73" s="46"/>
      <c r="M73" s="46"/>
      <c r="N73" s="46"/>
      <c r="O73" s="46"/>
    </row>
    <row r="74" spans="8:15" s="28" customFormat="1">
      <c r="H74" s="46"/>
      <c r="I74" s="46"/>
      <c r="J74" s="46"/>
      <c r="K74" s="46"/>
      <c r="L74" s="46"/>
      <c r="M74" s="46"/>
      <c r="N74" s="46"/>
      <c r="O74" s="46"/>
    </row>
    <row r="75" spans="8:15" s="28" customFormat="1">
      <c r="H75" s="46"/>
      <c r="I75" s="46"/>
      <c r="J75" s="46"/>
      <c r="K75" s="46"/>
      <c r="L75" s="46"/>
      <c r="M75" s="46"/>
      <c r="N75" s="46"/>
      <c r="O75" s="46"/>
    </row>
    <row r="76" spans="8:15" s="28" customFormat="1">
      <c r="H76" s="46"/>
      <c r="I76" s="46"/>
      <c r="J76" s="46"/>
      <c r="K76" s="46"/>
      <c r="L76" s="46"/>
      <c r="M76" s="46"/>
      <c r="N76" s="46"/>
      <c r="O76" s="46"/>
    </row>
    <row r="77" spans="8:15" s="28" customFormat="1">
      <c r="H77" s="46"/>
      <c r="I77" s="46"/>
      <c r="J77" s="46"/>
      <c r="K77" s="46"/>
      <c r="L77" s="46"/>
      <c r="M77" s="46"/>
      <c r="N77" s="46"/>
      <c r="O77" s="46"/>
    </row>
    <row r="78" spans="8:15" s="28" customFormat="1">
      <c r="H78" s="46"/>
      <c r="I78" s="46"/>
      <c r="J78" s="46"/>
      <c r="K78" s="46"/>
      <c r="L78" s="46"/>
      <c r="M78" s="46"/>
      <c r="N78" s="46"/>
      <c r="O78" s="46"/>
    </row>
    <row r="79" spans="8:15" s="28" customFormat="1">
      <c r="H79" s="46"/>
      <c r="I79" s="46"/>
      <c r="J79" s="46"/>
      <c r="K79" s="46"/>
      <c r="L79" s="46"/>
      <c r="M79" s="46"/>
      <c r="N79" s="46"/>
      <c r="O79" s="46"/>
    </row>
    <row r="80" spans="8:15" s="28" customFormat="1">
      <c r="H80" s="46"/>
      <c r="I80" s="46"/>
      <c r="J80" s="46"/>
      <c r="K80" s="46"/>
      <c r="L80" s="46"/>
      <c r="M80" s="46"/>
      <c r="N80" s="46"/>
      <c r="O80" s="46"/>
    </row>
    <row r="81" spans="8:15" s="28" customFormat="1">
      <c r="H81" s="46"/>
      <c r="I81" s="46"/>
      <c r="J81" s="46"/>
      <c r="K81" s="46"/>
      <c r="L81" s="46"/>
      <c r="M81" s="46"/>
      <c r="N81" s="46"/>
      <c r="O81" s="46"/>
    </row>
    <row r="82" spans="8:15" s="28" customFormat="1">
      <c r="H82" s="46"/>
      <c r="I82" s="46"/>
      <c r="J82" s="46"/>
      <c r="K82" s="46"/>
      <c r="L82" s="46"/>
      <c r="M82" s="46"/>
      <c r="N82" s="46"/>
      <c r="O82" s="46"/>
    </row>
    <row r="83" spans="8:15" s="28" customFormat="1">
      <c r="H83" s="46"/>
      <c r="I83" s="46"/>
      <c r="J83" s="46"/>
      <c r="K83" s="46"/>
      <c r="L83" s="46"/>
      <c r="M83" s="46"/>
      <c r="N83" s="46"/>
      <c r="O83" s="46"/>
    </row>
    <row r="84" spans="8:15" s="28" customFormat="1">
      <c r="H84" s="46"/>
      <c r="I84" s="46"/>
      <c r="J84" s="46"/>
      <c r="K84" s="46"/>
      <c r="L84" s="46"/>
      <c r="M84" s="46"/>
      <c r="N84" s="46"/>
      <c r="O84" s="46"/>
    </row>
    <row r="85" spans="8:15" s="28" customFormat="1">
      <c r="H85" s="46"/>
      <c r="I85" s="46"/>
      <c r="J85" s="46"/>
      <c r="K85" s="46"/>
      <c r="L85" s="46"/>
      <c r="M85" s="46"/>
      <c r="N85" s="46"/>
      <c r="O85" s="46"/>
    </row>
    <row r="86" spans="8:15" s="28" customFormat="1">
      <c r="H86" s="46"/>
      <c r="I86" s="46"/>
      <c r="J86" s="46"/>
      <c r="K86" s="46"/>
      <c r="L86" s="46"/>
      <c r="M86" s="46"/>
      <c r="N86" s="46"/>
      <c r="O86" s="46"/>
    </row>
    <row r="87" spans="8:15" s="28" customFormat="1">
      <c r="H87" s="46"/>
      <c r="I87" s="46"/>
      <c r="J87" s="46"/>
      <c r="K87" s="46"/>
      <c r="L87" s="46"/>
      <c r="M87" s="46"/>
      <c r="N87" s="46"/>
      <c r="O87" s="46"/>
    </row>
    <row r="88" spans="8:15" s="28" customFormat="1">
      <c r="H88" s="46"/>
      <c r="I88" s="46"/>
      <c r="J88" s="46"/>
      <c r="K88" s="46"/>
      <c r="L88" s="46"/>
      <c r="M88" s="46"/>
      <c r="N88" s="46"/>
      <c r="O88" s="46"/>
    </row>
    <row r="89" spans="8:15" s="28" customFormat="1">
      <c r="H89" s="46"/>
      <c r="I89" s="46"/>
      <c r="J89" s="46"/>
      <c r="K89" s="46"/>
      <c r="L89" s="46"/>
      <c r="M89" s="46"/>
      <c r="N89" s="46"/>
      <c r="O89" s="46"/>
    </row>
    <row r="90" spans="8:15" s="28" customFormat="1">
      <c r="H90" s="46"/>
      <c r="I90" s="46"/>
      <c r="J90" s="46"/>
      <c r="K90" s="46"/>
      <c r="L90" s="46"/>
      <c r="M90" s="46"/>
      <c r="N90" s="46"/>
      <c r="O90" s="46"/>
    </row>
    <row r="91" spans="8:15" s="28" customFormat="1">
      <c r="H91" s="46"/>
      <c r="I91" s="46"/>
      <c r="J91" s="46"/>
      <c r="K91" s="46"/>
      <c r="L91" s="46"/>
      <c r="M91" s="46"/>
      <c r="N91" s="46"/>
      <c r="O91" s="46"/>
    </row>
    <row r="92" spans="8:15" s="28" customFormat="1">
      <c r="H92" s="46"/>
      <c r="I92" s="46"/>
      <c r="J92" s="46"/>
      <c r="K92" s="46"/>
      <c r="L92" s="46"/>
      <c r="M92" s="46"/>
      <c r="N92" s="46"/>
      <c r="O92" s="46"/>
    </row>
    <row r="93" spans="8:15" s="28" customFormat="1">
      <c r="H93" s="46"/>
      <c r="I93" s="46"/>
      <c r="J93" s="46"/>
      <c r="K93" s="46"/>
      <c r="L93" s="46"/>
      <c r="M93" s="46"/>
      <c r="N93" s="46"/>
      <c r="O93" s="46"/>
    </row>
    <row r="94" spans="8:15" s="28" customFormat="1">
      <c r="H94" s="46"/>
      <c r="I94" s="46"/>
      <c r="J94" s="46"/>
      <c r="K94" s="46"/>
      <c r="L94" s="46"/>
      <c r="M94" s="46"/>
      <c r="N94" s="46"/>
      <c r="O94" s="46"/>
    </row>
    <row r="95" spans="8:15" s="28" customFormat="1">
      <c r="H95" s="46"/>
      <c r="I95" s="46"/>
      <c r="J95" s="46"/>
      <c r="K95" s="46"/>
      <c r="L95" s="46"/>
      <c r="M95" s="46"/>
      <c r="N95" s="46"/>
      <c r="O95" s="46"/>
    </row>
    <row r="96" spans="8:15" s="28" customFormat="1">
      <c r="H96" s="46"/>
      <c r="I96" s="46"/>
      <c r="J96" s="46"/>
      <c r="K96" s="46"/>
      <c r="L96" s="46"/>
      <c r="M96" s="46"/>
      <c r="N96" s="46"/>
      <c r="O96" s="46"/>
    </row>
    <row r="97" spans="8:15" s="28" customFormat="1">
      <c r="H97" s="46"/>
      <c r="I97" s="46"/>
      <c r="J97" s="46"/>
      <c r="K97" s="46"/>
      <c r="L97" s="46"/>
      <c r="M97" s="46"/>
      <c r="N97" s="46"/>
      <c r="O97" s="46"/>
    </row>
    <row r="98" spans="8:15" s="28" customFormat="1">
      <c r="H98" s="46"/>
      <c r="I98" s="46"/>
      <c r="J98" s="46"/>
      <c r="K98" s="46"/>
      <c r="L98" s="46"/>
      <c r="M98" s="46"/>
      <c r="N98" s="46"/>
      <c r="O98" s="46"/>
    </row>
    <row r="99" spans="8:15" s="28" customFormat="1">
      <c r="H99" s="46"/>
      <c r="I99" s="46"/>
      <c r="J99" s="46"/>
      <c r="K99" s="46"/>
      <c r="L99" s="46"/>
      <c r="M99" s="46"/>
      <c r="N99" s="46"/>
      <c r="O99" s="46"/>
    </row>
    <row r="100" spans="8:15" s="28" customFormat="1">
      <c r="H100" s="46"/>
      <c r="I100" s="46"/>
      <c r="J100" s="46"/>
      <c r="K100" s="46"/>
      <c r="L100" s="46"/>
      <c r="M100" s="46"/>
      <c r="N100" s="46"/>
      <c r="O100" s="46"/>
    </row>
    <row r="101" spans="8:15" s="28" customFormat="1">
      <c r="H101" s="46"/>
      <c r="I101" s="46"/>
      <c r="J101" s="46"/>
      <c r="K101" s="46"/>
      <c r="L101" s="46"/>
      <c r="M101" s="46"/>
      <c r="N101" s="46"/>
      <c r="O101" s="46"/>
    </row>
    <row r="102" spans="8:15" s="28" customFormat="1">
      <c r="H102" s="46"/>
      <c r="I102" s="46"/>
      <c r="J102" s="46"/>
      <c r="K102" s="46"/>
      <c r="L102" s="46"/>
      <c r="M102" s="46"/>
      <c r="N102" s="46"/>
      <c r="O102" s="46"/>
    </row>
    <row r="103" spans="8:15" s="28" customFormat="1">
      <c r="H103" s="46"/>
      <c r="I103" s="46"/>
      <c r="J103" s="46"/>
      <c r="K103" s="46"/>
      <c r="L103" s="46"/>
      <c r="M103" s="46"/>
      <c r="N103" s="46"/>
      <c r="O103" s="46"/>
    </row>
    <row r="104" spans="8:15" s="28" customFormat="1">
      <c r="H104" s="46"/>
      <c r="I104" s="46"/>
      <c r="J104" s="46"/>
      <c r="K104" s="46"/>
      <c r="L104" s="46"/>
      <c r="M104" s="46"/>
      <c r="N104" s="46"/>
      <c r="O104" s="46"/>
    </row>
    <row r="105" spans="8:15" s="28" customFormat="1">
      <c r="H105" s="46"/>
      <c r="I105" s="46"/>
      <c r="J105" s="46"/>
      <c r="K105" s="46"/>
      <c r="L105" s="46"/>
      <c r="M105" s="46"/>
      <c r="N105" s="46"/>
      <c r="O105" s="46"/>
    </row>
    <row r="106" spans="8:15" s="28" customFormat="1">
      <c r="H106" s="46"/>
      <c r="I106" s="46"/>
      <c r="J106" s="46"/>
      <c r="K106" s="46"/>
      <c r="L106" s="46"/>
      <c r="M106" s="46"/>
      <c r="N106" s="46"/>
      <c r="O106" s="46"/>
    </row>
    <row r="107" spans="8:15" s="28" customFormat="1">
      <c r="H107" s="46"/>
      <c r="I107" s="46"/>
      <c r="J107" s="46"/>
      <c r="K107" s="46"/>
      <c r="L107" s="46"/>
      <c r="M107" s="46"/>
      <c r="N107" s="46"/>
      <c r="O107" s="46"/>
    </row>
    <row r="108" spans="8:15" s="28" customFormat="1">
      <c r="H108" s="46"/>
      <c r="I108" s="46"/>
      <c r="J108" s="46"/>
      <c r="K108" s="46"/>
      <c r="L108" s="46"/>
      <c r="M108" s="46"/>
      <c r="N108" s="46"/>
      <c r="O108" s="46"/>
    </row>
    <row r="109" spans="8:15" s="28" customFormat="1">
      <c r="H109" s="46"/>
      <c r="I109" s="46"/>
      <c r="J109" s="46"/>
      <c r="K109" s="46"/>
      <c r="L109" s="46"/>
      <c r="M109" s="46"/>
      <c r="N109" s="46"/>
      <c r="O109" s="46"/>
    </row>
    <row r="110" spans="8:15" s="28" customFormat="1">
      <c r="H110" s="46"/>
      <c r="I110" s="46"/>
      <c r="J110" s="46"/>
      <c r="K110" s="46"/>
      <c r="L110" s="46"/>
      <c r="M110" s="46"/>
      <c r="N110" s="46"/>
      <c r="O110" s="46"/>
    </row>
    <row r="111" spans="8:15" s="28" customFormat="1">
      <c r="H111" s="46"/>
      <c r="I111" s="46"/>
      <c r="J111" s="46"/>
      <c r="K111" s="46"/>
      <c r="L111" s="46"/>
      <c r="M111" s="46"/>
      <c r="N111" s="46"/>
      <c r="O111" s="46"/>
    </row>
    <row r="112" spans="8:15" s="28" customFormat="1">
      <c r="H112" s="46"/>
      <c r="I112" s="46"/>
      <c r="J112" s="46"/>
      <c r="K112" s="46"/>
      <c r="L112" s="46"/>
      <c r="M112" s="46"/>
      <c r="N112" s="46"/>
      <c r="O112" s="46"/>
    </row>
    <row r="113" spans="8:15" s="28" customFormat="1">
      <c r="H113" s="46"/>
      <c r="I113" s="46"/>
      <c r="J113" s="46"/>
      <c r="K113" s="46"/>
      <c r="L113" s="46"/>
      <c r="M113" s="46"/>
      <c r="N113" s="46"/>
      <c r="O113" s="46"/>
    </row>
    <row r="114" spans="8:15" s="28" customFormat="1">
      <c r="H114" s="46"/>
      <c r="I114" s="46"/>
      <c r="J114" s="46"/>
      <c r="K114" s="46"/>
      <c r="L114" s="46"/>
      <c r="M114" s="46"/>
      <c r="N114" s="46"/>
      <c r="O114" s="46"/>
    </row>
    <row r="115" spans="8:15" s="28" customFormat="1">
      <c r="H115" s="46"/>
      <c r="I115" s="46"/>
      <c r="J115" s="46"/>
      <c r="K115" s="46"/>
      <c r="L115" s="46"/>
      <c r="M115" s="46"/>
      <c r="N115" s="46"/>
      <c r="O115" s="46"/>
    </row>
    <row r="116" spans="8:15" s="28" customFormat="1">
      <c r="H116" s="46"/>
      <c r="I116" s="46"/>
      <c r="J116" s="46"/>
      <c r="K116" s="46"/>
      <c r="L116" s="46"/>
      <c r="M116" s="46"/>
      <c r="N116" s="46"/>
      <c r="O116" s="46"/>
    </row>
    <row r="117" spans="8:15" s="28" customFormat="1">
      <c r="H117" s="46"/>
      <c r="I117" s="46"/>
      <c r="J117" s="46"/>
      <c r="K117" s="46"/>
      <c r="L117" s="46"/>
      <c r="M117" s="46"/>
      <c r="N117" s="46"/>
      <c r="O117" s="46"/>
    </row>
    <row r="118" spans="8:15" s="28" customFormat="1">
      <c r="H118" s="46"/>
      <c r="I118" s="46"/>
      <c r="J118" s="46"/>
      <c r="K118" s="46"/>
      <c r="L118" s="46"/>
      <c r="M118" s="46"/>
      <c r="N118" s="46"/>
      <c r="O118" s="46"/>
    </row>
    <row r="119" spans="8:15" s="28" customFormat="1">
      <c r="H119" s="46"/>
      <c r="I119" s="46"/>
      <c r="J119" s="46"/>
      <c r="K119" s="46"/>
      <c r="L119" s="46"/>
      <c r="M119" s="46"/>
      <c r="N119" s="46"/>
      <c r="O119" s="46"/>
    </row>
    <row r="120" spans="8:15" s="28" customFormat="1">
      <c r="H120" s="46"/>
      <c r="I120" s="46"/>
      <c r="J120" s="46"/>
      <c r="K120" s="46"/>
      <c r="L120" s="46"/>
      <c r="M120" s="46"/>
      <c r="N120" s="46"/>
      <c r="O120" s="46"/>
    </row>
    <row r="121" spans="8:15" s="28" customFormat="1">
      <c r="H121" s="46"/>
      <c r="I121" s="46"/>
      <c r="J121" s="46"/>
      <c r="K121" s="46"/>
      <c r="L121" s="46"/>
      <c r="M121" s="46"/>
      <c r="N121" s="46"/>
      <c r="O121" s="46"/>
    </row>
    <row r="122" spans="8:15" s="28" customFormat="1">
      <c r="H122" s="46"/>
      <c r="I122" s="46"/>
      <c r="J122" s="46"/>
      <c r="K122" s="46"/>
      <c r="L122" s="46"/>
      <c r="M122" s="46"/>
      <c r="N122" s="46"/>
      <c r="O122" s="46"/>
    </row>
    <row r="123" spans="8:15" s="28" customFormat="1">
      <c r="H123" s="46"/>
      <c r="I123" s="46"/>
      <c r="J123" s="46"/>
      <c r="K123" s="46"/>
      <c r="L123" s="46"/>
      <c r="M123" s="46"/>
      <c r="N123" s="46"/>
      <c r="O123" s="46"/>
    </row>
    <row r="124" spans="8:15" s="28" customFormat="1">
      <c r="H124" s="46"/>
      <c r="I124" s="46"/>
      <c r="J124" s="46"/>
      <c r="K124" s="46"/>
      <c r="L124" s="46"/>
      <c r="M124" s="46"/>
      <c r="N124" s="46"/>
      <c r="O124" s="46"/>
    </row>
    <row r="125" spans="8:15" s="28" customFormat="1">
      <c r="H125" s="46"/>
      <c r="I125" s="46"/>
      <c r="J125" s="46"/>
      <c r="K125" s="46"/>
      <c r="L125" s="46"/>
      <c r="M125" s="46"/>
      <c r="N125" s="46"/>
      <c r="O125" s="46"/>
    </row>
    <row r="126" spans="8:15" s="28" customFormat="1">
      <c r="H126" s="46"/>
      <c r="I126" s="46"/>
      <c r="J126" s="46"/>
      <c r="K126" s="46"/>
      <c r="L126" s="46"/>
      <c r="M126" s="46"/>
      <c r="N126" s="46"/>
      <c r="O126" s="46"/>
    </row>
    <row r="127" spans="8:15" s="28" customFormat="1">
      <c r="H127" s="46"/>
      <c r="I127" s="46"/>
      <c r="J127" s="46"/>
      <c r="K127" s="46"/>
      <c r="L127" s="46"/>
      <c r="M127" s="46"/>
      <c r="N127" s="46"/>
      <c r="O127" s="46"/>
    </row>
    <row r="128" spans="8:15" s="28" customFormat="1">
      <c r="H128" s="46"/>
      <c r="I128" s="46"/>
      <c r="J128" s="46"/>
      <c r="K128" s="46"/>
      <c r="L128" s="46"/>
      <c r="M128" s="46"/>
      <c r="N128" s="46"/>
      <c r="O128" s="46"/>
    </row>
    <row r="129" spans="8:15" s="28" customFormat="1">
      <c r="H129" s="46"/>
      <c r="I129" s="46"/>
      <c r="J129" s="46"/>
      <c r="K129" s="46"/>
      <c r="L129" s="46"/>
      <c r="M129" s="46"/>
      <c r="N129" s="46"/>
      <c r="O129" s="46"/>
    </row>
    <row r="130" spans="8:15" s="28" customFormat="1">
      <c r="H130" s="46"/>
      <c r="I130" s="46"/>
      <c r="J130" s="46"/>
      <c r="K130" s="46"/>
      <c r="L130" s="46"/>
      <c r="M130" s="46"/>
      <c r="N130" s="46"/>
      <c r="O130" s="46"/>
    </row>
    <row r="131" spans="8:15" s="28" customFormat="1">
      <c r="H131" s="46"/>
      <c r="I131" s="46"/>
      <c r="J131" s="46"/>
      <c r="K131" s="46"/>
      <c r="L131" s="46"/>
      <c r="M131" s="46"/>
      <c r="N131" s="46"/>
      <c r="O131" s="46"/>
    </row>
    <row r="132" spans="8:15" s="28" customFormat="1">
      <c r="H132" s="46"/>
      <c r="I132" s="46"/>
      <c r="J132" s="46"/>
      <c r="K132" s="46"/>
      <c r="L132" s="46"/>
      <c r="M132" s="46"/>
      <c r="N132" s="46"/>
      <c r="O132" s="46"/>
    </row>
    <row r="133" spans="8:15" s="28" customFormat="1">
      <c r="H133" s="46"/>
      <c r="I133" s="46"/>
      <c r="J133" s="46"/>
      <c r="K133" s="46"/>
      <c r="L133" s="46"/>
      <c r="M133" s="46"/>
      <c r="N133" s="46"/>
      <c r="O133" s="46"/>
    </row>
    <row r="134" spans="8:15" s="28" customFormat="1">
      <c r="H134" s="46"/>
      <c r="I134" s="46"/>
      <c r="J134" s="46"/>
      <c r="K134" s="46"/>
      <c r="L134" s="46"/>
      <c r="M134" s="46"/>
      <c r="N134" s="46"/>
      <c r="O134" s="46"/>
    </row>
    <row r="135" spans="8:15" s="28" customFormat="1">
      <c r="H135" s="46"/>
      <c r="I135" s="46"/>
      <c r="J135" s="46"/>
      <c r="K135" s="46"/>
      <c r="L135" s="46"/>
      <c r="M135" s="46"/>
      <c r="N135" s="46"/>
      <c r="O135" s="46"/>
    </row>
    <row r="136" spans="8:15" s="28" customFormat="1">
      <c r="H136" s="46"/>
      <c r="I136" s="46"/>
      <c r="J136" s="46"/>
      <c r="K136" s="46"/>
      <c r="L136" s="46"/>
      <c r="M136" s="46"/>
      <c r="N136" s="46"/>
      <c r="O136" s="46"/>
    </row>
    <row r="137" spans="8:15" s="28" customFormat="1">
      <c r="H137" s="46"/>
      <c r="I137" s="46"/>
      <c r="J137" s="46"/>
      <c r="K137" s="46"/>
      <c r="L137" s="46"/>
      <c r="M137" s="46"/>
      <c r="N137" s="46"/>
      <c r="O137" s="46"/>
    </row>
    <row r="138" spans="8:15" s="28" customFormat="1">
      <c r="H138" s="46"/>
      <c r="I138" s="46"/>
      <c r="J138" s="46"/>
      <c r="K138" s="46"/>
      <c r="L138" s="46"/>
      <c r="M138" s="46"/>
      <c r="N138" s="46"/>
      <c r="O138" s="46"/>
    </row>
    <row r="139" spans="8:15" s="28" customFormat="1">
      <c r="H139" s="46"/>
      <c r="I139" s="46"/>
      <c r="J139" s="46"/>
      <c r="K139" s="46"/>
      <c r="L139" s="46"/>
      <c r="M139" s="46"/>
      <c r="N139" s="46"/>
      <c r="O139" s="46"/>
    </row>
    <row r="140" spans="8:15" s="28" customFormat="1">
      <c r="H140" s="46"/>
      <c r="I140" s="46"/>
      <c r="J140" s="46"/>
      <c r="K140" s="46"/>
      <c r="L140" s="46"/>
      <c r="M140" s="46"/>
      <c r="N140" s="46"/>
      <c r="O140" s="46"/>
    </row>
    <row r="141" spans="8:15" s="28" customFormat="1">
      <c r="H141" s="46"/>
      <c r="I141" s="46"/>
      <c r="J141" s="46"/>
      <c r="K141" s="46"/>
      <c r="L141" s="46"/>
      <c r="M141" s="46"/>
      <c r="N141" s="46"/>
      <c r="O141" s="46"/>
    </row>
    <row r="142" spans="8:15" s="28" customFormat="1">
      <c r="H142" s="46"/>
      <c r="I142" s="46"/>
      <c r="J142" s="46"/>
      <c r="K142" s="46"/>
      <c r="L142" s="46"/>
      <c r="M142" s="46"/>
      <c r="N142" s="46"/>
      <c r="O142" s="46"/>
    </row>
    <row r="143" spans="8:15" s="28" customFormat="1">
      <c r="H143" s="46"/>
      <c r="I143" s="46"/>
      <c r="J143" s="46"/>
      <c r="K143" s="46"/>
      <c r="L143" s="46"/>
      <c r="M143" s="46"/>
      <c r="N143" s="46"/>
      <c r="O143" s="46"/>
    </row>
    <row r="144" spans="8:15" s="28" customFormat="1">
      <c r="H144" s="46"/>
      <c r="I144" s="46"/>
      <c r="J144" s="46"/>
      <c r="K144" s="46"/>
      <c r="L144" s="46"/>
      <c r="M144" s="46"/>
      <c r="N144" s="46"/>
      <c r="O144" s="46"/>
    </row>
    <row r="145" spans="8:15" s="28" customFormat="1">
      <c r="H145" s="46"/>
      <c r="I145" s="46"/>
      <c r="J145" s="46"/>
      <c r="K145" s="46"/>
      <c r="L145" s="46"/>
      <c r="M145" s="46"/>
      <c r="N145" s="46"/>
      <c r="O145" s="46"/>
    </row>
    <row r="146" spans="8:15" s="28" customFormat="1">
      <c r="H146" s="46"/>
      <c r="I146" s="46"/>
      <c r="J146" s="46"/>
      <c r="K146" s="46"/>
      <c r="L146" s="46"/>
      <c r="M146" s="46"/>
      <c r="N146" s="46"/>
      <c r="O146" s="46"/>
    </row>
    <row r="147" spans="8:15" s="28" customFormat="1">
      <c r="H147" s="46"/>
      <c r="I147" s="46"/>
      <c r="J147" s="46"/>
      <c r="K147" s="46"/>
      <c r="L147" s="46"/>
      <c r="M147" s="46"/>
      <c r="N147" s="46"/>
      <c r="O147" s="46"/>
    </row>
    <row r="148" spans="8:15" s="28" customFormat="1">
      <c r="H148" s="46"/>
      <c r="I148" s="46"/>
      <c r="J148" s="46"/>
      <c r="K148" s="46"/>
      <c r="L148" s="46"/>
      <c r="M148" s="46"/>
      <c r="N148" s="46"/>
      <c r="O148" s="46"/>
    </row>
    <row r="149" spans="8:15" s="28" customFormat="1">
      <c r="H149" s="46"/>
      <c r="I149" s="46"/>
      <c r="J149" s="46"/>
      <c r="K149" s="46"/>
      <c r="L149" s="46"/>
      <c r="M149" s="46"/>
      <c r="N149" s="46"/>
      <c r="O149" s="46"/>
    </row>
    <row r="150" spans="8:15" s="28" customFormat="1">
      <c r="H150" s="46"/>
      <c r="I150" s="46"/>
      <c r="J150" s="46"/>
      <c r="K150" s="46"/>
      <c r="L150" s="46"/>
      <c r="M150" s="46"/>
      <c r="N150" s="46"/>
      <c r="O150" s="46"/>
    </row>
    <row r="151" spans="8:15" s="28" customFormat="1">
      <c r="H151" s="46"/>
      <c r="I151" s="46"/>
      <c r="J151" s="46"/>
      <c r="K151" s="46"/>
      <c r="L151" s="46"/>
      <c r="M151" s="46"/>
      <c r="N151" s="46"/>
      <c r="O151" s="46"/>
    </row>
    <row r="152" spans="8:15" s="28" customFormat="1">
      <c r="H152" s="46"/>
      <c r="I152" s="46"/>
      <c r="J152" s="46"/>
      <c r="K152" s="46"/>
      <c r="L152" s="46"/>
      <c r="M152" s="46"/>
      <c r="N152" s="46"/>
      <c r="O152" s="46"/>
    </row>
    <row r="153" spans="8:15" s="28" customFormat="1">
      <c r="H153" s="46"/>
      <c r="I153" s="46"/>
      <c r="J153" s="46"/>
      <c r="K153" s="46"/>
      <c r="L153" s="46"/>
      <c r="M153" s="46"/>
      <c r="N153" s="46"/>
      <c r="O153" s="46"/>
    </row>
    <row r="154" spans="8:15" s="28" customFormat="1">
      <c r="H154" s="46"/>
      <c r="I154" s="46"/>
      <c r="J154" s="46"/>
      <c r="K154" s="46"/>
      <c r="L154" s="46"/>
      <c r="M154" s="46"/>
      <c r="N154" s="46"/>
      <c r="O154" s="46"/>
    </row>
    <row r="155" spans="8:15" s="28" customFormat="1">
      <c r="H155" s="46"/>
      <c r="I155" s="46"/>
      <c r="J155" s="46"/>
      <c r="K155" s="46"/>
      <c r="L155" s="46"/>
      <c r="M155" s="46"/>
      <c r="N155" s="46"/>
      <c r="O155" s="46"/>
    </row>
    <row r="156" spans="8:15" s="28" customFormat="1">
      <c r="H156" s="46"/>
      <c r="I156" s="46"/>
      <c r="J156" s="46"/>
      <c r="K156" s="46"/>
      <c r="L156" s="46"/>
      <c r="M156" s="46"/>
      <c r="N156" s="46"/>
      <c r="O156" s="46"/>
    </row>
    <row r="157" spans="8:15" s="28" customFormat="1">
      <c r="H157" s="46"/>
      <c r="I157" s="46"/>
      <c r="J157" s="46"/>
      <c r="K157" s="46"/>
      <c r="L157" s="46"/>
      <c r="M157" s="46"/>
      <c r="N157" s="46"/>
      <c r="O157" s="46"/>
    </row>
    <row r="158" spans="8:15" s="28" customFormat="1">
      <c r="H158" s="46"/>
      <c r="I158" s="46"/>
      <c r="J158" s="46"/>
      <c r="K158" s="46"/>
      <c r="L158" s="46"/>
      <c r="M158" s="46"/>
      <c r="N158" s="46"/>
      <c r="O158" s="46"/>
    </row>
    <row r="159" spans="8:15" s="28" customFormat="1">
      <c r="H159" s="46"/>
      <c r="I159" s="46"/>
      <c r="J159" s="46"/>
      <c r="K159" s="46"/>
      <c r="L159" s="46"/>
      <c r="M159" s="46"/>
      <c r="N159" s="46"/>
      <c r="O159" s="46"/>
    </row>
    <row r="160" spans="8:15" s="28" customFormat="1">
      <c r="H160" s="46"/>
      <c r="I160" s="46"/>
      <c r="J160" s="46"/>
      <c r="K160" s="46"/>
      <c r="L160" s="46"/>
      <c r="M160" s="46"/>
      <c r="N160" s="46"/>
      <c r="O160" s="46"/>
    </row>
    <row r="161" spans="8:15" s="28" customFormat="1">
      <c r="H161" s="46"/>
      <c r="I161" s="46"/>
      <c r="J161" s="46"/>
      <c r="K161" s="46"/>
      <c r="L161" s="46"/>
      <c r="M161" s="46"/>
      <c r="N161" s="46"/>
      <c r="O161" s="46"/>
    </row>
    <row r="162" spans="8:15" s="28" customFormat="1">
      <c r="H162" s="46"/>
      <c r="I162" s="46"/>
      <c r="J162" s="46"/>
      <c r="K162" s="46"/>
      <c r="L162" s="46"/>
      <c r="M162" s="46"/>
      <c r="N162" s="46"/>
      <c r="O162" s="46"/>
    </row>
    <row r="163" spans="8:15" s="28" customFormat="1">
      <c r="H163" s="46"/>
      <c r="I163" s="46"/>
      <c r="J163" s="46"/>
      <c r="K163" s="46"/>
      <c r="L163" s="46"/>
      <c r="M163" s="46"/>
      <c r="N163" s="46"/>
      <c r="O163" s="46"/>
    </row>
    <row r="164" spans="8:15" s="28" customFormat="1">
      <c r="H164" s="46"/>
      <c r="I164" s="46"/>
      <c r="J164" s="46"/>
      <c r="K164" s="46"/>
      <c r="L164" s="46"/>
      <c r="M164" s="46"/>
      <c r="N164" s="46"/>
      <c r="O164" s="46"/>
    </row>
    <row r="165" spans="8:15" s="28" customFormat="1">
      <c r="H165" s="46"/>
      <c r="I165" s="46"/>
      <c r="J165" s="46"/>
      <c r="K165" s="46"/>
      <c r="L165" s="46"/>
      <c r="M165" s="46"/>
      <c r="N165" s="46"/>
      <c r="O165" s="46"/>
    </row>
    <row r="166" spans="8:15" s="28" customFormat="1">
      <c r="H166" s="46"/>
      <c r="I166" s="46"/>
      <c r="J166" s="46"/>
      <c r="K166" s="46"/>
      <c r="L166" s="46"/>
      <c r="M166" s="46"/>
      <c r="N166" s="46"/>
      <c r="O166" s="46"/>
    </row>
    <row r="167" spans="8:15" s="28" customFormat="1">
      <c r="H167" s="46"/>
      <c r="I167" s="46"/>
      <c r="J167" s="46"/>
      <c r="K167" s="46"/>
      <c r="L167" s="46"/>
      <c r="M167" s="46"/>
      <c r="N167" s="46"/>
      <c r="O167" s="46"/>
    </row>
    <row r="168" spans="8:15" s="28" customFormat="1">
      <c r="H168" s="46"/>
      <c r="I168" s="46"/>
      <c r="J168" s="46"/>
      <c r="K168" s="46"/>
      <c r="L168" s="46"/>
      <c r="M168" s="46"/>
      <c r="N168" s="46"/>
      <c r="O168" s="46"/>
    </row>
    <row r="169" spans="8:15" s="28" customFormat="1">
      <c r="H169" s="46"/>
      <c r="I169" s="46"/>
      <c r="J169" s="46"/>
      <c r="K169" s="46"/>
      <c r="L169" s="46"/>
      <c r="M169" s="46"/>
      <c r="N169" s="46"/>
      <c r="O169" s="46"/>
    </row>
    <row r="170" spans="8:15" s="28" customFormat="1">
      <c r="H170" s="46"/>
      <c r="I170" s="46"/>
      <c r="J170" s="46"/>
      <c r="K170" s="46"/>
      <c r="L170" s="46"/>
      <c r="M170" s="46"/>
      <c r="N170" s="46"/>
      <c r="O170" s="46"/>
    </row>
    <row r="171" spans="8:15" s="28" customFormat="1">
      <c r="H171" s="46"/>
      <c r="I171" s="46"/>
      <c r="J171" s="46"/>
      <c r="K171" s="46"/>
      <c r="L171" s="46"/>
      <c r="M171" s="46"/>
      <c r="N171" s="46"/>
      <c r="O171" s="46"/>
    </row>
    <row r="172" spans="8:15" s="28" customFormat="1">
      <c r="H172" s="46"/>
      <c r="I172" s="46"/>
      <c r="J172" s="46"/>
      <c r="K172" s="46"/>
      <c r="L172" s="46"/>
      <c r="M172" s="46"/>
      <c r="N172" s="46"/>
      <c r="O172" s="46"/>
    </row>
    <row r="173" spans="8:15" s="28" customFormat="1">
      <c r="H173" s="46"/>
      <c r="I173" s="46"/>
      <c r="J173" s="46"/>
      <c r="K173" s="46"/>
      <c r="L173" s="46"/>
      <c r="M173" s="46"/>
      <c r="N173" s="46"/>
      <c r="O173" s="46"/>
    </row>
    <row r="174" spans="8:15" s="28" customFormat="1">
      <c r="H174" s="46"/>
      <c r="I174" s="46"/>
      <c r="J174" s="46"/>
      <c r="K174" s="46"/>
      <c r="L174" s="46"/>
      <c r="M174" s="46"/>
      <c r="N174" s="46"/>
      <c r="O174" s="46"/>
    </row>
    <row r="175" spans="8:15" s="28" customFormat="1">
      <c r="H175" s="46"/>
      <c r="I175" s="46"/>
      <c r="J175" s="46"/>
      <c r="K175" s="46"/>
      <c r="L175" s="46"/>
      <c r="M175" s="46"/>
      <c r="N175" s="46"/>
      <c r="O175" s="46"/>
    </row>
    <row r="176" spans="8:15" s="28" customFormat="1">
      <c r="H176" s="46"/>
      <c r="I176" s="46"/>
      <c r="J176" s="46"/>
      <c r="K176" s="46"/>
      <c r="L176" s="46"/>
      <c r="M176" s="46"/>
      <c r="N176" s="46"/>
      <c r="O176" s="46"/>
    </row>
    <row r="177" spans="8:15" s="28" customFormat="1">
      <c r="H177" s="46"/>
      <c r="I177" s="46"/>
      <c r="J177" s="46"/>
      <c r="K177" s="46"/>
      <c r="L177" s="46"/>
      <c r="M177" s="46"/>
      <c r="N177" s="46"/>
      <c r="O177" s="46"/>
    </row>
    <row r="178" spans="8:15" s="28" customFormat="1">
      <c r="H178" s="46"/>
      <c r="I178" s="46"/>
      <c r="J178" s="46"/>
      <c r="K178" s="46"/>
      <c r="L178" s="46"/>
      <c r="M178" s="46"/>
      <c r="N178" s="46"/>
      <c r="O178" s="46"/>
    </row>
    <row r="179" spans="8:15" s="28" customFormat="1">
      <c r="H179" s="46"/>
      <c r="I179" s="46"/>
      <c r="J179" s="46"/>
      <c r="K179" s="46"/>
      <c r="L179" s="46"/>
      <c r="M179" s="46"/>
      <c r="N179" s="46"/>
      <c r="O179" s="46"/>
    </row>
    <row r="180" spans="8:15" s="28" customFormat="1">
      <c r="H180" s="46"/>
      <c r="I180" s="46"/>
      <c r="J180" s="46"/>
      <c r="K180" s="46"/>
      <c r="L180" s="46"/>
      <c r="M180" s="46"/>
      <c r="N180" s="46"/>
      <c r="O180" s="46"/>
    </row>
    <row r="181" spans="8:15" s="28" customFormat="1">
      <c r="H181" s="46"/>
      <c r="I181" s="46"/>
      <c r="J181" s="46"/>
      <c r="K181" s="46"/>
      <c r="L181" s="46"/>
      <c r="M181" s="46"/>
      <c r="N181" s="46"/>
      <c r="O181" s="46"/>
    </row>
    <row r="182" spans="8:15" s="28" customFormat="1">
      <c r="H182" s="46"/>
      <c r="I182" s="46"/>
      <c r="J182" s="46"/>
      <c r="K182" s="46"/>
      <c r="L182" s="46"/>
      <c r="M182" s="46"/>
      <c r="N182" s="46"/>
      <c r="O182" s="46"/>
    </row>
    <row r="183" spans="8:15" s="28" customFormat="1">
      <c r="H183" s="46"/>
      <c r="I183" s="46"/>
      <c r="J183" s="46"/>
      <c r="K183" s="46"/>
      <c r="L183" s="46"/>
      <c r="M183" s="46"/>
      <c r="N183" s="46"/>
      <c r="O183" s="46"/>
    </row>
    <row r="184" spans="8:15" s="28" customFormat="1">
      <c r="H184" s="46"/>
      <c r="I184" s="46"/>
      <c r="J184" s="46"/>
      <c r="K184" s="46"/>
      <c r="L184" s="46"/>
      <c r="M184" s="46"/>
      <c r="N184" s="46"/>
      <c r="O184" s="46"/>
    </row>
    <row r="185" spans="8:15" s="28" customFormat="1">
      <c r="H185" s="46"/>
      <c r="I185" s="46"/>
      <c r="J185" s="46"/>
      <c r="K185" s="46"/>
      <c r="L185" s="46"/>
      <c r="M185" s="46"/>
      <c r="N185" s="46"/>
      <c r="O185" s="46"/>
    </row>
    <row r="186" spans="8:15" s="28" customFormat="1">
      <c r="H186" s="46"/>
      <c r="I186" s="46"/>
      <c r="J186" s="46"/>
      <c r="K186" s="46"/>
      <c r="L186" s="46"/>
      <c r="M186" s="46"/>
      <c r="N186" s="46"/>
      <c r="O186" s="46"/>
    </row>
    <row r="187" spans="8:15" s="28" customFormat="1">
      <c r="H187" s="46"/>
      <c r="I187" s="46"/>
      <c r="J187" s="46"/>
      <c r="K187" s="46"/>
      <c r="L187" s="46"/>
      <c r="M187" s="46"/>
      <c r="N187" s="46"/>
      <c r="O187" s="46"/>
    </row>
    <row r="188" spans="8:15" s="28" customFormat="1">
      <c r="H188" s="46"/>
      <c r="I188" s="46"/>
      <c r="J188" s="46"/>
      <c r="K188" s="46"/>
      <c r="L188" s="46"/>
      <c r="M188" s="46"/>
      <c r="N188" s="46"/>
      <c r="O188" s="46"/>
    </row>
    <row r="189" spans="8:15" s="28" customFormat="1">
      <c r="H189" s="46"/>
      <c r="I189" s="46"/>
      <c r="J189" s="46"/>
      <c r="K189" s="46"/>
      <c r="L189" s="46"/>
      <c r="M189" s="46"/>
      <c r="N189" s="46"/>
      <c r="O189" s="46"/>
    </row>
    <row r="190" spans="8:15" s="28" customFormat="1">
      <c r="H190" s="46"/>
      <c r="I190" s="46"/>
      <c r="J190" s="46"/>
      <c r="K190" s="46"/>
      <c r="L190" s="46"/>
      <c r="M190" s="46"/>
      <c r="N190" s="46"/>
      <c r="O190" s="46"/>
    </row>
    <row r="191" spans="8:15" s="28" customFormat="1">
      <c r="H191" s="46"/>
      <c r="I191" s="46"/>
      <c r="J191" s="46"/>
      <c r="K191" s="46"/>
      <c r="L191" s="46"/>
      <c r="M191" s="46"/>
      <c r="N191" s="46"/>
      <c r="O191" s="46"/>
    </row>
  </sheetData>
  <customSheetViews>
    <customSheetView guid="{A341D8C9-5CC0-4C53-B3E4-E55891765B05}" scale="75" showPageBreaks="1" printArea="1" hiddenRows="1" hiddenColumns="1" view="pageBreakPreview">
      <pane xSplit="3" ySplit="3" topLeftCell="D4" activePane="bottomRight" state="frozen"/>
      <selection pane="bottomRight" activeCell="B16" sqref="B16"/>
      <rowBreaks count="2" manualBreakCount="2">
        <brk id="91" max="8" man="1"/>
        <brk id="206" max="8" man="1"/>
      </rowBreaks>
      <pageMargins left="0.49" right="0.2" top="0.23" bottom="0.17" header="0.5" footer="0.5"/>
      <pageSetup paperSize="9" scale="52" fitToHeight="4" orientation="portrait" verticalDpi="0" r:id="rId1"/>
      <headerFooter alignWithMargins="0"/>
    </customSheetView>
  </customSheetViews>
  <phoneticPr fontId="3" type="noConversion"/>
  <pageMargins left="0.47244094488188981" right="0.19685039370078741" top="0.23622047244094491" bottom="0.15748031496062992" header="0.51181102362204722" footer="0.51181102362204722"/>
  <pageSetup paperSize="9" scale="54" fitToHeight="4" orientation="landscape" verticalDpi="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4"/>
  </sheetPr>
  <dimension ref="A1:AN119"/>
  <sheetViews>
    <sheetView showGridLines="0" tabSelected="1" view="pageBreakPreview" zoomScale="90" zoomScaleNormal="90" zoomScaleSheetLayoutView="90" workbookViewId="0">
      <pane xSplit="3" ySplit="2" topLeftCell="D3" activePane="bottomRight" state="frozen"/>
      <selection activeCell="B5" sqref="B5"/>
      <selection pane="topRight" activeCell="B5" sqref="B5"/>
      <selection pane="bottomLeft" activeCell="B5" sqref="B5"/>
      <selection pane="bottomRight" activeCell="I30" sqref="I30"/>
    </sheetView>
  </sheetViews>
  <sheetFormatPr baseColWidth="10" defaultColWidth="11.42578125" defaultRowHeight="13.5" customHeight="1"/>
  <cols>
    <col min="1" max="1" width="2.28515625" style="60" customWidth="1"/>
    <col min="2" max="2" width="63.28515625" style="60" customWidth="1"/>
    <col min="3" max="3" width="61.5703125" style="60" customWidth="1"/>
    <col min="4" max="5" width="15.7109375" style="60" customWidth="1"/>
    <col min="6" max="6" width="15.7109375" style="60" hidden="1" customWidth="1"/>
    <col min="7" max="7" width="2.28515625" style="35" customWidth="1"/>
    <col min="8" max="8" width="11.5703125" style="35" bestFit="1" customWidth="1"/>
    <col min="9" max="9" width="10.140625" style="35" customWidth="1"/>
    <col min="10" max="16384" width="11.42578125" style="60"/>
  </cols>
  <sheetData>
    <row r="1" spans="1:9" ht="13.5" customHeight="1">
      <c r="A1" s="184"/>
      <c r="B1" s="184"/>
      <c r="C1" s="230"/>
      <c r="D1" s="177"/>
      <c r="E1" s="177"/>
      <c r="F1" s="177"/>
      <c r="G1" s="180"/>
    </row>
    <row r="2" spans="1:9" ht="13.5" customHeight="1">
      <c r="A2" s="187"/>
      <c r="B2" s="190" t="s">
        <v>337</v>
      </c>
      <c r="C2" s="244" t="s">
        <v>110</v>
      </c>
      <c r="D2" s="180"/>
      <c r="E2" s="180"/>
      <c r="F2" s="180"/>
      <c r="G2" s="180"/>
    </row>
    <row r="3" spans="1:9" ht="13.5" customHeight="1">
      <c r="A3" s="184"/>
      <c r="B3" s="184"/>
      <c r="C3" s="230"/>
      <c r="D3" s="177"/>
      <c r="E3" s="177"/>
      <c r="F3" s="177"/>
      <c r="G3" s="180"/>
    </row>
    <row r="4" spans="1:9" ht="13.5" customHeight="1">
      <c r="A4" s="187"/>
      <c r="B4" s="245" t="s">
        <v>199</v>
      </c>
      <c r="C4" s="231" t="s">
        <v>122</v>
      </c>
      <c r="D4" s="124" t="str">
        <f>'1. Result performance Group'!E3</f>
        <v>1.1.-31.03.2013</v>
      </c>
      <c r="E4" s="124" t="str">
        <f>'1. Result performance Group'!F3</f>
        <v>1.1.-31.03.2012</v>
      </c>
      <c r="F4" s="124"/>
      <c r="G4" s="180"/>
    </row>
    <row r="5" spans="1:9" ht="13.5" customHeight="1">
      <c r="A5" s="184"/>
      <c r="B5" s="186"/>
      <c r="C5" s="244"/>
      <c r="D5" s="177"/>
      <c r="E5" s="177"/>
      <c r="F5" s="177"/>
      <c r="G5" s="180"/>
    </row>
    <row r="6" spans="1:9" s="81" customFormat="1" ht="13.5" customHeight="1">
      <c r="A6" s="187"/>
      <c r="B6" s="188" t="s">
        <v>262</v>
      </c>
      <c r="C6" s="232" t="s">
        <v>139</v>
      </c>
      <c r="D6" s="192"/>
      <c r="E6" s="192"/>
      <c r="F6" s="192"/>
      <c r="G6" s="180"/>
      <c r="H6" s="35"/>
      <c r="I6" s="35"/>
    </row>
    <row r="7" spans="1:9" ht="13.5" customHeight="1">
      <c r="A7" s="184"/>
      <c r="B7" s="102" t="s">
        <v>272</v>
      </c>
      <c r="C7" s="233" t="s">
        <v>30</v>
      </c>
      <c r="D7" s="371">
        <v>4457.1533239999999</v>
      </c>
      <c r="E7" s="371">
        <v>4353.506187</v>
      </c>
      <c r="F7" s="371">
        <v>17797.321156000002</v>
      </c>
      <c r="G7" s="180"/>
    </row>
    <row r="8" spans="1:9" ht="13.5" customHeight="1">
      <c r="A8" s="184"/>
      <c r="B8" s="99" t="s">
        <v>273</v>
      </c>
      <c r="C8" s="234" t="s">
        <v>31</v>
      </c>
      <c r="D8" s="372">
        <v>208.88200000000001</v>
      </c>
      <c r="E8" s="372">
        <v>185.23699999999999</v>
      </c>
      <c r="F8" s="372">
        <v>680.71699999999998</v>
      </c>
      <c r="G8" s="180"/>
    </row>
    <row r="9" spans="1:9" ht="13.5" customHeight="1">
      <c r="A9" s="184"/>
      <c r="B9" s="99" t="s">
        <v>591</v>
      </c>
      <c r="C9" s="234" t="s">
        <v>593</v>
      </c>
      <c r="D9" s="372">
        <v>252.88</v>
      </c>
      <c r="E9" s="372">
        <v>233.548</v>
      </c>
      <c r="F9" s="372">
        <v>949.65099999999995</v>
      </c>
      <c r="G9" s="180"/>
    </row>
    <row r="10" spans="1:9" ht="13.5" customHeight="1">
      <c r="A10" s="184"/>
      <c r="B10" s="99" t="s">
        <v>250</v>
      </c>
      <c r="C10" s="234" t="s">
        <v>142</v>
      </c>
      <c r="D10" s="372">
        <v>25.187632000000001</v>
      </c>
      <c r="E10" s="372">
        <v>19.893156999999999</v>
      </c>
      <c r="F10" s="372">
        <v>90.033186999999998</v>
      </c>
      <c r="G10" s="180"/>
    </row>
    <row r="11" spans="1:9" s="62" customFormat="1" ht="13.5" customHeight="1">
      <c r="A11" s="186"/>
      <c r="B11" s="176" t="s">
        <v>274</v>
      </c>
      <c r="C11" s="176" t="s">
        <v>66</v>
      </c>
      <c r="D11" s="373">
        <v>4944.1029559999997</v>
      </c>
      <c r="E11" s="373">
        <v>4792.1843429999999</v>
      </c>
      <c r="F11" s="373">
        <v>19517.722343000001</v>
      </c>
      <c r="G11" s="183"/>
      <c r="H11" s="361"/>
      <c r="I11" s="66"/>
    </row>
    <row r="12" spans="1:9" ht="13.5" customHeight="1">
      <c r="A12" s="186"/>
      <c r="B12" s="189"/>
      <c r="C12" s="235"/>
      <c r="D12" s="374"/>
      <c r="E12" s="374"/>
      <c r="F12" s="374"/>
      <c r="G12" s="180"/>
    </row>
    <row r="13" spans="1:9" s="81" customFormat="1" ht="13.5" customHeight="1">
      <c r="A13" s="190"/>
      <c r="B13" s="188" t="s">
        <v>268</v>
      </c>
      <c r="C13" s="232" t="s">
        <v>69</v>
      </c>
      <c r="D13" s="375"/>
      <c r="E13" s="375"/>
      <c r="F13" s="375"/>
      <c r="G13" s="180"/>
      <c r="H13" s="35"/>
      <c r="I13" s="35"/>
    </row>
    <row r="14" spans="1:9" ht="13.5" customHeight="1">
      <c r="A14" s="186"/>
      <c r="B14" s="102" t="s">
        <v>275</v>
      </c>
      <c r="C14" s="233" t="s">
        <v>70</v>
      </c>
      <c r="D14" s="371">
        <v>-477.59879699999999</v>
      </c>
      <c r="E14" s="371">
        <v>123.879577</v>
      </c>
      <c r="F14" s="371">
        <v>441.477935</v>
      </c>
      <c r="G14" s="180"/>
    </row>
    <row r="15" spans="1:9" ht="13.5" customHeight="1">
      <c r="A15" s="186"/>
      <c r="B15" s="102" t="s">
        <v>276</v>
      </c>
      <c r="C15" s="233" t="s">
        <v>71</v>
      </c>
      <c r="D15" s="371">
        <v>84.647881999999996</v>
      </c>
      <c r="E15" s="371">
        <v>89.910821999999996</v>
      </c>
      <c r="F15" s="371">
        <v>334.99301100000002</v>
      </c>
      <c r="G15" s="180"/>
    </row>
    <row r="16" spans="1:9" ht="13.5" customHeight="1">
      <c r="A16" s="186"/>
      <c r="B16" s="102" t="s">
        <v>277</v>
      </c>
      <c r="C16" s="233" t="s">
        <v>72</v>
      </c>
      <c r="D16" s="371">
        <v>377.34377000000001</v>
      </c>
      <c r="E16" s="371">
        <v>399.73845</v>
      </c>
      <c r="F16" s="371">
        <v>1610.093662</v>
      </c>
      <c r="G16" s="180"/>
    </row>
    <row r="17" spans="1:9" ht="13.5" customHeight="1">
      <c r="A17" s="186"/>
      <c r="B17" s="102" t="s">
        <v>278</v>
      </c>
      <c r="C17" s="233" t="s">
        <v>168</v>
      </c>
      <c r="D17" s="371">
        <v>221.43559400000001</v>
      </c>
      <c r="E17" s="371">
        <v>89.329687000000007</v>
      </c>
      <c r="F17" s="371">
        <v>-301.22909499999997</v>
      </c>
      <c r="G17" s="180"/>
    </row>
    <row r="18" spans="1:9" ht="13.5" customHeight="1">
      <c r="A18" s="186"/>
      <c r="B18" s="102" t="s">
        <v>279</v>
      </c>
      <c r="C18" s="233" t="s">
        <v>74</v>
      </c>
      <c r="D18" s="371">
        <v>13.092477000000001</v>
      </c>
      <c r="E18" s="371">
        <v>261.61250200000001</v>
      </c>
      <c r="F18" s="371">
        <v>1149.9713979999999</v>
      </c>
      <c r="G18" s="180"/>
    </row>
    <row r="19" spans="1:9" ht="13.5" customHeight="1">
      <c r="A19" s="186"/>
      <c r="B19" s="102" t="s">
        <v>280</v>
      </c>
      <c r="C19" s="233" t="s">
        <v>46</v>
      </c>
      <c r="D19" s="371">
        <v>-34.683605</v>
      </c>
      <c r="E19" s="371">
        <v>-43.947429</v>
      </c>
      <c r="F19" s="371">
        <v>-179.479319</v>
      </c>
      <c r="G19" s="180"/>
    </row>
    <row r="20" spans="1:9" ht="13.5" customHeight="1">
      <c r="A20" s="186"/>
      <c r="B20" s="176" t="s">
        <v>281</v>
      </c>
      <c r="C20" s="176" t="s">
        <v>73</v>
      </c>
      <c r="D20" s="373">
        <v>184.23732000000001</v>
      </c>
      <c r="E20" s="373">
        <v>920.52360999999996</v>
      </c>
      <c r="F20" s="373">
        <v>3055.8275920000001</v>
      </c>
      <c r="G20" s="180"/>
    </row>
    <row r="21" spans="1:9" ht="13.5" customHeight="1">
      <c r="A21" s="186"/>
      <c r="B21" s="189"/>
      <c r="C21" s="235"/>
      <c r="D21" s="374"/>
      <c r="E21" s="374"/>
      <c r="F21" s="374"/>
      <c r="G21" s="180"/>
    </row>
    <row r="22" spans="1:9" ht="13.5" customHeight="1">
      <c r="A22" s="186"/>
      <c r="B22" s="176" t="s">
        <v>282</v>
      </c>
      <c r="C22" s="176" t="s">
        <v>169</v>
      </c>
      <c r="D22" s="373">
        <v>5128.3402759999999</v>
      </c>
      <c r="E22" s="373">
        <v>5712.7079530000001</v>
      </c>
      <c r="F22" s="373">
        <v>22573.549934999999</v>
      </c>
      <c r="G22" s="180"/>
    </row>
    <row r="23" spans="1:9" ht="13.5" customHeight="1">
      <c r="A23" s="186"/>
      <c r="B23" s="189"/>
      <c r="C23" s="235"/>
      <c r="D23" s="374"/>
      <c r="E23" s="374"/>
      <c r="F23" s="374"/>
      <c r="G23" s="180"/>
    </row>
    <row r="24" spans="1:9" s="81" customFormat="1" ht="13.5" customHeight="1">
      <c r="A24" s="187"/>
      <c r="B24" s="188" t="s">
        <v>283</v>
      </c>
      <c r="C24" s="232" t="s">
        <v>82</v>
      </c>
      <c r="D24" s="375"/>
      <c r="E24" s="375"/>
      <c r="F24" s="375"/>
      <c r="G24" s="180"/>
      <c r="H24" s="35"/>
      <c r="I24" s="35"/>
    </row>
    <row r="25" spans="1:9" s="62" customFormat="1" ht="13.5" customHeight="1">
      <c r="A25" s="186"/>
      <c r="B25" s="102" t="s">
        <v>284</v>
      </c>
      <c r="C25" s="233" t="s">
        <v>107</v>
      </c>
      <c r="D25" s="371">
        <v>-3414.3921380000002</v>
      </c>
      <c r="E25" s="371">
        <v>-3162.205825</v>
      </c>
      <c r="F25" s="371">
        <v>-12437.729235000001</v>
      </c>
      <c r="G25" s="183"/>
      <c r="H25" s="66"/>
      <c r="I25" s="35"/>
    </row>
    <row r="26" spans="1:9" ht="13.5" customHeight="1">
      <c r="A26" s="186"/>
      <c r="B26" s="102" t="s">
        <v>285</v>
      </c>
      <c r="C26" s="233" t="s">
        <v>108</v>
      </c>
      <c r="D26" s="371">
        <v>-177.636</v>
      </c>
      <c r="E26" s="371">
        <v>-152.89099999999999</v>
      </c>
      <c r="F26" s="371">
        <v>-574.94799999999998</v>
      </c>
      <c r="G26" s="180"/>
    </row>
    <row r="27" spans="1:9" ht="13.5" customHeight="1">
      <c r="A27" s="186"/>
      <c r="B27" s="146" t="s">
        <v>592</v>
      </c>
      <c r="C27" s="236" t="s">
        <v>594</v>
      </c>
      <c r="D27" s="377">
        <v>-141.23599999999999</v>
      </c>
      <c r="E27" s="377">
        <v>-147.149</v>
      </c>
      <c r="F27" s="377">
        <v>-575.05899999999997</v>
      </c>
      <c r="G27" s="180"/>
      <c r="I27" s="41"/>
    </row>
    <row r="28" spans="1:9" ht="13.5" customHeight="1">
      <c r="A28" s="184"/>
      <c r="B28" s="176" t="s">
        <v>595</v>
      </c>
      <c r="C28" s="176" t="s">
        <v>170</v>
      </c>
      <c r="D28" s="373">
        <v>-3733.264138</v>
      </c>
      <c r="E28" s="373">
        <v>-3462.245825</v>
      </c>
      <c r="F28" s="373">
        <v>-13587.736235</v>
      </c>
      <c r="G28" s="123"/>
      <c r="H28" s="41"/>
      <c r="I28" s="41"/>
    </row>
    <row r="29" spans="1:9" ht="13.5" customHeight="1">
      <c r="A29" s="184"/>
      <c r="B29" s="146"/>
      <c r="C29" s="236"/>
      <c r="D29" s="378"/>
      <c r="E29" s="378"/>
      <c r="F29" s="378"/>
      <c r="G29" s="123"/>
      <c r="H29" s="41"/>
      <c r="I29" s="41"/>
    </row>
    <row r="30" spans="1:9" s="81" customFormat="1" ht="13.5" customHeight="1">
      <c r="A30" s="187"/>
      <c r="B30" s="188" t="s">
        <v>242</v>
      </c>
      <c r="C30" s="232" t="s">
        <v>140</v>
      </c>
      <c r="D30" s="375"/>
      <c r="E30" s="375"/>
      <c r="F30" s="375"/>
      <c r="G30" s="180"/>
      <c r="H30" s="35"/>
      <c r="I30" s="35"/>
    </row>
    <row r="31" spans="1:9" ht="13.5" customHeight="1">
      <c r="A31" s="184"/>
      <c r="B31" s="102" t="s">
        <v>286</v>
      </c>
      <c r="C31" s="233" t="s">
        <v>105</v>
      </c>
      <c r="D31" s="371">
        <v>-699.883194</v>
      </c>
      <c r="E31" s="371">
        <v>-685.07844799999998</v>
      </c>
      <c r="F31" s="371">
        <v>-2751.8267609999998</v>
      </c>
      <c r="G31" s="353"/>
      <c r="H31" s="67"/>
      <c r="I31" s="67"/>
    </row>
    <row r="32" spans="1:9" ht="13.5" customHeight="1">
      <c r="A32" s="184"/>
      <c r="B32" s="102" t="s">
        <v>287</v>
      </c>
      <c r="C32" s="233" t="s">
        <v>106</v>
      </c>
      <c r="D32" s="371">
        <v>-45.462400000000002</v>
      </c>
      <c r="E32" s="371">
        <v>-42.569890999999998</v>
      </c>
      <c r="F32" s="371">
        <v>-170.42939999999999</v>
      </c>
      <c r="G32" s="353"/>
      <c r="H32" s="67"/>
      <c r="I32" s="67"/>
    </row>
    <row r="33" spans="1:40" ht="13.5" customHeight="1">
      <c r="A33" s="184"/>
      <c r="B33" s="102" t="s">
        <v>288</v>
      </c>
      <c r="C33" s="233" t="s">
        <v>28</v>
      </c>
      <c r="D33" s="371">
        <v>-74.134</v>
      </c>
      <c r="E33" s="371">
        <v>-74.995000000000005</v>
      </c>
      <c r="F33" s="371">
        <v>-306.39800000000002</v>
      </c>
      <c r="G33" s="353"/>
      <c r="H33" s="67"/>
      <c r="I33" s="67"/>
    </row>
    <row r="34" spans="1:40" ht="13.5" customHeight="1">
      <c r="A34" s="184"/>
      <c r="B34" s="102" t="s">
        <v>289</v>
      </c>
      <c r="C34" s="233" t="s">
        <v>143</v>
      </c>
      <c r="D34" s="371">
        <v>-3.409033</v>
      </c>
      <c r="E34" s="371">
        <v>12.143064000000001</v>
      </c>
      <c r="F34" s="371">
        <v>3.3210320000000002</v>
      </c>
      <c r="G34" s="353"/>
      <c r="H34" s="67"/>
      <c r="I34" s="67"/>
    </row>
    <row r="35" spans="1:40" ht="13.5" customHeight="1">
      <c r="A35" s="184"/>
      <c r="B35" s="146" t="s">
        <v>290</v>
      </c>
      <c r="C35" s="236" t="s">
        <v>164</v>
      </c>
      <c r="D35" s="370">
        <v>-31.491779999999999</v>
      </c>
      <c r="E35" s="370">
        <v>-32.470680999999999</v>
      </c>
      <c r="F35" s="370">
        <v>-126.940417</v>
      </c>
      <c r="G35" s="353"/>
      <c r="H35" s="67"/>
      <c r="I35" s="67"/>
    </row>
    <row r="36" spans="1:40" s="62" customFormat="1" ht="13.5" customHeight="1">
      <c r="A36" s="186"/>
      <c r="B36" s="176" t="s">
        <v>291</v>
      </c>
      <c r="C36" s="176" t="s">
        <v>109</v>
      </c>
      <c r="D36" s="376">
        <v>-854.38040699999999</v>
      </c>
      <c r="E36" s="376">
        <v>-822.970956</v>
      </c>
      <c r="F36" s="376">
        <v>-3352.2735459999999</v>
      </c>
      <c r="G36" s="183"/>
      <c r="H36" s="66"/>
      <c r="I36" s="66"/>
    </row>
    <row r="37" spans="1:40" ht="13.5" customHeight="1">
      <c r="A37" s="184"/>
      <c r="B37" s="146"/>
      <c r="C37" s="236"/>
      <c r="D37" s="150"/>
      <c r="E37" s="150"/>
      <c r="F37" s="150"/>
      <c r="G37" s="180"/>
    </row>
    <row r="38" spans="1:40" ht="13.5" customHeight="1">
      <c r="A38" s="184"/>
      <c r="B38" s="176" t="s">
        <v>292</v>
      </c>
      <c r="C38" s="176" t="s">
        <v>118</v>
      </c>
      <c r="D38" s="376">
        <v>-4587.6445450000001</v>
      </c>
      <c r="E38" s="376">
        <v>-4285.2167810000001</v>
      </c>
      <c r="F38" s="376">
        <v>-16940.009782000001</v>
      </c>
      <c r="G38" s="180"/>
    </row>
    <row r="39" spans="1:40" ht="13.5" customHeight="1">
      <c r="A39" s="184"/>
      <c r="B39" s="184"/>
      <c r="C39" s="230"/>
      <c r="D39" s="177"/>
      <c r="E39" s="177"/>
      <c r="F39" s="177"/>
      <c r="G39" s="180"/>
    </row>
    <row r="40" spans="1:40" s="62" customFormat="1" ht="13.5" customHeight="1">
      <c r="A40" s="186"/>
      <c r="B40" s="176" t="s">
        <v>236</v>
      </c>
      <c r="C40" s="176" t="s">
        <v>79</v>
      </c>
      <c r="D40" s="376">
        <v>540.69573200000002</v>
      </c>
      <c r="E40" s="376">
        <v>1427.491172</v>
      </c>
      <c r="F40" s="376">
        <v>5633.5401540000003</v>
      </c>
      <c r="G40" s="183"/>
      <c r="H40" s="66"/>
      <c r="I40" s="66"/>
    </row>
    <row r="41" spans="1:40" ht="13.5" customHeight="1">
      <c r="A41" s="184"/>
      <c r="B41" s="188"/>
      <c r="C41" s="232"/>
      <c r="D41" s="181"/>
      <c r="E41" s="181"/>
      <c r="F41" s="181"/>
      <c r="G41" s="180"/>
    </row>
    <row r="42" spans="1:40" ht="13.5" customHeight="1">
      <c r="A42" s="184"/>
      <c r="B42" s="102" t="s">
        <v>293</v>
      </c>
      <c r="C42" s="233" t="s">
        <v>84</v>
      </c>
      <c r="D42" s="370">
        <v>-224.02571599999999</v>
      </c>
      <c r="E42" s="370">
        <v>-336.94266800000003</v>
      </c>
      <c r="F42" s="370">
        <v>-1353.4889900000001</v>
      </c>
      <c r="G42" s="180"/>
    </row>
    <row r="43" spans="1:40" ht="13.5" customHeight="1">
      <c r="A43" s="184"/>
      <c r="B43" s="189"/>
      <c r="C43" s="235"/>
      <c r="D43" s="89"/>
      <c r="E43" s="89"/>
      <c r="F43" s="89"/>
      <c r="G43" s="180"/>
    </row>
    <row r="44" spans="1:40" s="62" customFormat="1" ht="13.5" customHeight="1">
      <c r="A44" s="186"/>
      <c r="B44" s="176" t="s">
        <v>294</v>
      </c>
      <c r="C44" s="176" t="s">
        <v>111</v>
      </c>
      <c r="D44" s="376">
        <v>316.67001599999998</v>
      </c>
      <c r="E44" s="376">
        <v>1090.5485040000001</v>
      </c>
      <c r="F44" s="376">
        <v>4280.0511640000004</v>
      </c>
      <c r="G44" s="183"/>
      <c r="H44" s="66"/>
      <c r="I44" s="66"/>
    </row>
    <row r="45" spans="1:40" s="62" customFormat="1" ht="13.5" customHeight="1">
      <c r="A45" s="186"/>
      <c r="B45" s="189"/>
      <c r="C45" s="235"/>
      <c r="D45" s="89"/>
      <c r="E45" s="89"/>
      <c r="F45" s="89"/>
      <c r="G45" s="183"/>
      <c r="H45" s="66"/>
      <c r="I45" s="66"/>
    </row>
    <row r="46" spans="1:40" s="62" customFormat="1" ht="29.25" customHeight="1">
      <c r="A46" s="186"/>
      <c r="B46" s="176" t="s">
        <v>538</v>
      </c>
      <c r="C46" s="355" t="s">
        <v>539</v>
      </c>
      <c r="D46" s="420">
        <v>0.63</v>
      </c>
      <c r="E46" s="420">
        <v>2.1800000000000002</v>
      </c>
      <c r="F46" s="376">
        <v>8.56</v>
      </c>
      <c r="G46" s="183"/>
      <c r="H46" s="66"/>
      <c r="I46" s="66"/>
    </row>
    <row r="47" spans="1:40" s="62" customFormat="1" ht="13.5" customHeight="1">
      <c r="A47" s="186"/>
      <c r="B47" s="186"/>
      <c r="C47" s="237"/>
      <c r="D47" s="182"/>
      <c r="E47" s="182"/>
      <c r="F47" s="182"/>
      <c r="G47" s="183"/>
      <c r="H47" s="66"/>
      <c r="I47" s="66"/>
    </row>
    <row r="48" spans="1:40" s="35" customFormat="1" ht="13.5" customHeight="1">
      <c r="A48" s="65"/>
      <c r="B48" s="65"/>
      <c r="C48" s="65"/>
      <c r="D48" s="65"/>
      <c r="E48" s="65"/>
      <c r="F48" s="65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</row>
    <row r="49" spans="1:40" s="35" customFormat="1" ht="13.5" customHeight="1">
      <c r="A49" s="65"/>
      <c r="B49" s="65"/>
      <c r="C49" s="65"/>
      <c r="D49" s="65"/>
      <c r="E49" s="65"/>
      <c r="F49" s="65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</row>
    <row r="50" spans="1:40" s="35" customFormat="1" ht="13.5" customHeight="1">
      <c r="A50" s="65"/>
      <c r="B50" s="65"/>
      <c r="C50" s="65"/>
      <c r="D50" s="65"/>
      <c r="E50" s="65"/>
      <c r="F50" s="65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</row>
    <row r="51" spans="1:40" s="35" customFormat="1" ht="13.5" customHeight="1">
      <c r="A51" s="65"/>
      <c r="B51" s="65"/>
      <c r="C51" s="65"/>
      <c r="D51" s="65"/>
      <c r="E51" s="65"/>
      <c r="F51" s="65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</row>
    <row r="52" spans="1:40" s="35" customFormat="1" ht="13.5" customHeight="1">
      <c r="A52" s="65"/>
      <c r="B52" s="65"/>
      <c r="C52" s="65"/>
      <c r="D52" s="65"/>
      <c r="E52" s="65"/>
      <c r="F52" s="65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</row>
    <row r="53" spans="1:40" s="35" customFormat="1" ht="13.5" customHeight="1">
      <c r="A53" s="65"/>
      <c r="B53" s="65"/>
      <c r="C53" s="65"/>
      <c r="D53" s="65"/>
      <c r="E53" s="65"/>
      <c r="F53" s="65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</row>
    <row r="54" spans="1:40" s="35" customFormat="1" ht="13.5" customHeight="1">
      <c r="A54" s="65"/>
      <c r="B54" s="65"/>
      <c r="C54" s="65"/>
      <c r="D54" s="65"/>
      <c r="E54" s="65"/>
      <c r="F54" s="65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</row>
    <row r="55" spans="1:40" s="35" customFormat="1" ht="13.5" customHeight="1">
      <c r="A55" s="65"/>
      <c r="B55" s="65"/>
      <c r="C55" s="65"/>
      <c r="D55" s="65"/>
      <c r="E55" s="65"/>
      <c r="F55" s="65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</row>
    <row r="56" spans="1:40" s="35" customFormat="1" ht="13.5" customHeight="1">
      <c r="A56" s="65"/>
      <c r="B56" s="65"/>
      <c r="C56" s="65"/>
      <c r="D56" s="65"/>
      <c r="E56" s="65"/>
      <c r="F56" s="65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</row>
    <row r="57" spans="1:40" s="35" customFormat="1" ht="13.5" customHeight="1">
      <c r="A57" s="65"/>
      <c r="B57" s="65"/>
      <c r="C57" s="65"/>
      <c r="D57" s="65"/>
      <c r="E57" s="65"/>
      <c r="F57" s="65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</row>
    <row r="58" spans="1:40" s="35" customFormat="1" ht="13.5" customHeight="1">
      <c r="A58" s="65"/>
      <c r="B58" s="65"/>
      <c r="C58" s="65"/>
      <c r="D58" s="65"/>
      <c r="E58" s="65"/>
      <c r="F58" s="65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</row>
    <row r="59" spans="1:40" s="35" customFormat="1" ht="13.5" customHeight="1">
      <c r="A59" s="65"/>
      <c r="B59" s="65"/>
      <c r="C59" s="65"/>
      <c r="D59" s="65"/>
      <c r="E59" s="65"/>
      <c r="F59" s="65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</row>
    <row r="60" spans="1:40" s="35" customFormat="1" ht="13.5" customHeight="1">
      <c r="A60" s="65"/>
      <c r="B60" s="65"/>
      <c r="C60" s="65"/>
      <c r="D60" s="65"/>
      <c r="E60" s="65"/>
      <c r="F60" s="65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</row>
    <row r="61" spans="1:40" s="35" customFormat="1" ht="13.5" customHeight="1">
      <c r="A61" s="65"/>
      <c r="B61" s="65"/>
      <c r="C61" s="65"/>
      <c r="D61" s="65"/>
      <c r="E61" s="65"/>
      <c r="F61" s="65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</row>
    <row r="62" spans="1:40" s="35" customFormat="1" ht="13.5" customHeight="1">
      <c r="A62" s="65"/>
      <c r="B62" s="65"/>
      <c r="C62" s="65"/>
      <c r="D62" s="65"/>
      <c r="E62" s="65"/>
      <c r="F62" s="65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</row>
    <row r="63" spans="1:40" s="35" customFormat="1" ht="13.5" customHeight="1">
      <c r="A63" s="65"/>
      <c r="B63" s="65"/>
      <c r="C63" s="65"/>
      <c r="D63" s="65"/>
      <c r="E63" s="65"/>
      <c r="F63" s="65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</row>
    <row r="64" spans="1:40" s="35" customFormat="1" ht="13.5" customHeight="1">
      <c r="A64" s="65"/>
      <c r="B64" s="65"/>
      <c r="C64" s="65"/>
      <c r="D64" s="65"/>
      <c r="E64" s="65"/>
      <c r="F64" s="65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</row>
    <row r="65" spans="1:40" s="35" customFormat="1" ht="13.5" customHeight="1">
      <c r="A65" s="65"/>
      <c r="B65" s="65"/>
      <c r="C65" s="65"/>
      <c r="D65" s="65"/>
      <c r="E65" s="65"/>
      <c r="F65" s="65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</row>
    <row r="66" spans="1:40" s="35" customFormat="1" ht="13.5" customHeight="1">
      <c r="A66" s="65"/>
      <c r="B66" s="65"/>
      <c r="C66" s="65"/>
      <c r="D66" s="65"/>
      <c r="E66" s="65"/>
      <c r="F66" s="65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</row>
    <row r="67" spans="1:40" s="35" customFormat="1" ht="13.5" customHeight="1">
      <c r="A67" s="65"/>
      <c r="B67" s="65"/>
      <c r="C67" s="65"/>
      <c r="D67" s="65"/>
      <c r="E67" s="65"/>
      <c r="F67" s="65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</row>
    <row r="68" spans="1:40" s="35" customFormat="1" ht="13.5" customHeight="1">
      <c r="A68" s="65"/>
      <c r="B68" s="65"/>
      <c r="C68" s="65"/>
      <c r="D68" s="65"/>
      <c r="E68" s="65"/>
      <c r="F68" s="65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</row>
    <row r="69" spans="1:40" s="35" customFormat="1" ht="13.5" customHeight="1">
      <c r="A69" s="65"/>
      <c r="B69" s="65"/>
      <c r="C69" s="65"/>
      <c r="D69" s="65"/>
      <c r="E69" s="65"/>
      <c r="F69" s="65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</row>
    <row r="70" spans="1:40" s="35" customFormat="1" ht="13.5" customHeight="1">
      <c r="A70" s="65"/>
      <c r="B70" s="65"/>
      <c r="C70" s="65"/>
      <c r="D70" s="65"/>
      <c r="E70" s="65"/>
      <c r="F70" s="65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</row>
    <row r="71" spans="1:40" ht="13.5" customHeight="1">
      <c r="A71" s="65"/>
      <c r="B71" s="65"/>
      <c r="C71" s="65"/>
      <c r="D71" s="65"/>
      <c r="E71" s="65"/>
      <c r="F71" s="65"/>
    </row>
    <row r="72" spans="1:40" ht="13.5" customHeight="1">
      <c r="A72" s="65"/>
      <c r="B72" s="65"/>
      <c r="C72" s="65"/>
      <c r="D72" s="65"/>
      <c r="E72" s="65"/>
      <c r="F72" s="65"/>
    </row>
    <row r="73" spans="1:40" ht="13.5" customHeight="1">
      <c r="A73" s="65"/>
      <c r="B73" s="65"/>
      <c r="C73" s="65"/>
      <c r="D73" s="65"/>
      <c r="E73" s="65"/>
      <c r="F73" s="65"/>
    </row>
    <row r="74" spans="1:40" ht="13.5" customHeight="1">
      <c r="A74" s="65"/>
      <c r="B74" s="65"/>
      <c r="C74" s="65"/>
      <c r="D74" s="65"/>
      <c r="E74" s="65"/>
      <c r="F74" s="65"/>
    </row>
    <row r="75" spans="1:40" ht="13.5" customHeight="1">
      <c r="A75" s="65"/>
      <c r="B75" s="65"/>
      <c r="C75" s="65"/>
      <c r="D75" s="65"/>
      <c r="E75" s="65"/>
      <c r="F75" s="65"/>
    </row>
    <row r="76" spans="1:40" ht="13.5" customHeight="1">
      <c r="A76" s="65"/>
      <c r="B76" s="65"/>
      <c r="C76" s="65"/>
      <c r="D76" s="65"/>
      <c r="E76" s="65"/>
      <c r="F76" s="65"/>
    </row>
    <row r="77" spans="1:40" ht="13.5" customHeight="1">
      <c r="A77" s="65"/>
      <c r="B77" s="65"/>
      <c r="C77" s="65"/>
      <c r="D77" s="65"/>
      <c r="E77" s="65"/>
      <c r="F77" s="65"/>
    </row>
    <row r="78" spans="1:40" ht="13.5" customHeight="1">
      <c r="A78" s="65"/>
      <c r="B78" s="65"/>
      <c r="C78" s="65"/>
      <c r="D78" s="65"/>
      <c r="E78" s="65"/>
      <c r="F78" s="65"/>
    </row>
    <row r="79" spans="1:40" s="65" customFormat="1" ht="13.5" customHeight="1">
      <c r="G79" s="35"/>
      <c r="H79" s="35"/>
      <c r="I79" s="35"/>
    </row>
    <row r="80" spans="1:40" s="65" customFormat="1" ht="13.5" customHeight="1">
      <c r="G80" s="35"/>
      <c r="H80" s="35"/>
      <c r="I80" s="35"/>
    </row>
    <row r="81" spans="7:9" s="65" customFormat="1" ht="13.5" customHeight="1">
      <c r="G81" s="35"/>
      <c r="H81" s="35"/>
      <c r="I81" s="35"/>
    </row>
    <row r="82" spans="7:9" s="65" customFormat="1" ht="13.5" customHeight="1">
      <c r="G82" s="35"/>
      <c r="H82" s="35"/>
      <c r="I82" s="35"/>
    </row>
    <row r="83" spans="7:9" s="65" customFormat="1" ht="13.5" customHeight="1">
      <c r="G83" s="35"/>
      <c r="H83" s="35"/>
      <c r="I83" s="35"/>
    </row>
    <row r="84" spans="7:9" s="65" customFormat="1" ht="13.5" customHeight="1">
      <c r="G84" s="35"/>
      <c r="H84" s="35"/>
      <c r="I84" s="35"/>
    </row>
    <row r="85" spans="7:9" s="65" customFormat="1" ht="13.5" customHeight="1">
      <c r="G85" s="35"/>
      <c r="H85" s="35"/>
      <c r="I85" s="35"/>
    </row>
    <row r="86" spans="7:9" s="65" customFormat="1" ht="13.5" customHeight="1">
      <c r="G86" s="35"/>
      <c r="H86" s="35"/>
      <c r="I86" s="35"/>
    </row>
    <row r="87" spans="7:9" s="65" customFormat="1" ht="13.5" customHeight="1">
      <c r="G87" s="35"/>
      <c r="H87" s="35"/>
      <c r="I87" s="35"/>
    </row>
    <row r="88" spans="7:9" s="65" customFormat="1" ht="13.5" customHeight="1">
      <c r="G88" s="35"/>
      <c r="H88" s="35"/>
      <c r="I88" s="35"/>
    </row>
    <row r="89" spans="7:9" s="65" customFormat="1" ht="13.5" customHeight="1">
      <c r="G89" s="35"/>
      <c r="H89" s="35"/>
      <c r="I89" s="35"/>
    </row>
    <row r="90" spans="7:9" s="65" customFormat="1" ht="13.5" customHeight="1">
      <c r="G90" s="35"/>
      <c r="H90" s="35"/>
      <c r="I90" s="35"/>
    </row>
    <row r="91" spans="7:9" s="65" customFormat="1" ht="13.5" customHeight="1">
      <c r="G91" s="35"/>
      <c r="H91" s="35"/>
      <c r="I91" s="35"/>
    </row>
    <row r="92" spans="7:9" s="65" customFormat="1" ht="13.5" customHeight="1">
      <c r="G92" s="35"/>
      <c r="H92" s="35"/>
      <c r="I92" s="35"/>
    </row>
    <row r="93" spans="7:9" s="65" customFormat="1" ht="13.5" customHeight="1">
      <c r="G93" s="35"/>
      <c r="H93" s="35"/>
      <c r="I93" s="35"/>
    </row>
    <row r="94" spans="7:9" s="65" customFormat="1" ht="13.5" customHeight="1">
      <c r="G94" s="35"/>
      <c r="H94" s="35"/>
      <c r="I94" s="35"/>
    </row>
    <row r="95" spans="7:9" s="65" customFormat="1" ht="13.5" customHeight="1">
      <c r="G95" s="35"/>
      <c r="H95" s="35"/>
      <c r="I95" s="35"/>
    </row>
    <row r="96" spans="7:9" s="65" customFormat="1" ht="13.5" customHeight="1">
      <c r="G96" s="35"/>
      <c r="H96" s="35"/>
      <c r="I96" s="35"/>
    </row>
    <row r="97" spans="7:9" s="65" customFormat="1" ht="13.5" customHeight="1">
      <c r="G97" s="35"/>
      <c r="H97" s="35"/>
      <c r="I97" s="35"/>
    </row>
    <row r="98" spans="7:9" s="65" customFormat="1" ht="13.5" customHeight="1">
      <c r="G98" s="35"/>
      <c r="H98" s="35"/>
      <c r="I98" s="35"/>
    </row>
    <row r="99" spans="7:9" s="65" customFormat="1" ht="13.5" customHeight="1">
      <c r="G99" s="35"/>
      <c r="H99" s="35"/>
      <c r="I99" s="35"/>
    </row>
    <row r="100" spans="7:9" s="65" customFormat="1" ht="13.5" customHeight="1">
      <c r="G100" s="35"/>
      <c r="H100" s="35"/>
      <c r="I100" s="35"/>
    </row>
    <row r="101" spans="7:9" s="65" customFormat="1" ht="13.5" customHeight="1">
      <c r="G101" s="35"/>
      <c r="H101" s="35"/>
      <c r="I101" s="35"/>
    </row>
    <row r="102" spans="7:9" s="65" customFormat="1" ht="13.5" customHeight="1">
      <c r="G102" s="35"/>
      <c r="H102" s="35"/>
      <c r="I102" s="35"/>
    </row>
    <row r="103" spans="7:9" s="65" customFormat="1" ht="13.5" customHeight="1">
      <c r="G103" s="35"/>
      <c r="H103" s="35"/>
      <c r="I103" s="35"/>
    </row>
    <row r="104" spans="7:9" s="65" customFormat="1" ht="13.5" customHeight="1">
      <c r="G104" s="35"/>
      <c r="H104" s="35"/>
      <c r="I104" s="35"/>
    </row>
    <row r="105" spans="7:9" s="65" customFormat="1" ht="13.5" customHeight="1">
      <c r="G105" s="35"/>
      <c r="H105" s="35"/>
      <c r="I105" s="35"/>
    </row>
    <row r="106" spans="7:9" s="65" customFormat="1" ht="13.5" customHeight="1">
      <c r="G106" s="35"/>
      <c r="H106" s="35"/>
      <c r="I106" s="35"/>
    </row>
    <row r="107" spans="7:9" s="65" customFormat="1" ht="13.5" customHeight="1">
      <c r="G107" s="35"/>
      <c r="H107" s="35"/>
      <c r="I107" s="35"/>
    </row>
    <row r="108" spans="7:9" s="65" customFormat="1" ht="13.5" customHeight="1">
      <c r="G108" s="35"/>
      <c r="H108" s="35"/>
      <c r="I108" s="35"/>
    </row>
    <row r="109" spans="7:9" s="65" customFormat="1" ht="13.5" customHeight="1">
      <c r="G109" s="35"/>
      <c r="H109" s="35"/>
      <c r="I109" s="35"/>
    </row>
    <row r="110" spans="7:9" s="65" customFormat="1" ht="13.5" customHeight="1">
      <c r="G110" s="35"/>
      <c r="H110" s="35"/>
      <c r="I110" s="35"/>
    </row>
    <row r="111" spans="7:9" s="65" customFormat="1" ht="13.5" customHeight="1">
      <c r="G111" s="35"/>
      <c r="H111" s="35"/>
      <c r="I111" s="35"/>
    </row>
    <row r="112" spans="7:9" s="65" customFormat="1" ht="13.5" customHeight="1">
      <c r="G112" s="35"/>
      <c r="H112" s="35"/>
      <c r="I112" s="35"/>
    </row>
    <row r="113" spans="7:9" s="65" customFormat="1" ht="13.5" customHeight="1">
      <c r="G113" s="35"/>
      <c r="H113" s="35"/>
      <c r="I113" s="35"/>
    </row>
    <row r="114" spans="7:9" s="65" customFormat="1" ht="13.5" customHeight="1">
      <c r="G114" s="35"/>
      <c r="H114" s="35"/>
      <c r="I114" s="35"/>
    </row>
    <row r="115" spans="7:9" s="65" customFormat="1" ht="13.5" customHeight="1">
      <c r="G115" s="35"/>
      <c r="H115" s="35"/>
      <c r="I115" s="35"/>
    </row>
    <row r="116" spans="7:9" s="65" customFormat="1" ht="13.5" customHeight="1">
      <c r="G116" s="35"/>
      <c r="H116" s="35"/>
      <c r="I116" s="35"/>
    </row>
    <row r="117" spans="7:9" s="65" customFormat="1" ht="13.5" customHeight="1">
      <c r="G117" s="35"/>
      <c r="H117" s="35"/>
      <c r="I117" s="35"/>
    </row>
    <row r="118" spans="7:9" s="65" customFormat="1" ht="13.5" customHeight="1">
      <c r="G118" s="35"/>
      <c r="H118" s="35"/>
      <c r="I118" s="35"/>
    </row>
    <row r="119" spans="7:9" s="65" customFormat="1" ht="13.5" customHeight="1">
      <c r="G119" s="35"/>
      <c r="H119" s="35"/>
      <c r="I119" s="35"/>
    </row>
  </sheetData>
  <pageMargins left="0.27559055118110237" right="0.31496062992125984" top="0.39370078740157483" bottom="0.31496062992125984" header="0.51181102362204722" footer="0.39370078740157483"/>
  <pageSetup paperSize="9" scale="5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8">
    <tabColor indexed="44"/>
  </sheetPr>
  <dimension ref="A1:M177"/>
  <sheetViews>
    <sheetView showGridLines="0" view="pageBreakPreview" zoomScale="90" zoomScaleNormal="90" zoomScaleSheetLayoutView="90" workbookViewId="0">
      <pane xSplit="3" ySplit="2" topLeftCell="D3" activePane="bottomRight" state="frozen"/>
      <selection activeCell="B5" sqref="B5"/>
      <selection pane="topRight" activeCell="B5" sqref="B5"/>
      <selection pane="bottomLeft" activeCell="B5" sqref="B5"/>
      <selection pane="bottomRight" activeCell="L60" sqref="L60"/>
    </sheetView>
  </sheetViews>
  <sheetFormatPr baseColWidth="10" defaultColWidth="11.42578125" defaultRowHeight="13.5" customHeight="1"/>
  <cols>
    <col min="1" max="1" width="2.28515625" style="60" customWidth="1"/>
    <col min="2" max="2" width="62.28515625" style="60" customWidth="1"/>
    <col min="3" max="3" width="61.85546875" style="60" customWidth="1"/>
    <col min="4" max="4" width="1.28515625" style="60" customWidth="1"/>
    <col min="5" max="5" width="2.140625" style="60" customWidth="1"/>
    <col min="6" max="8" width="13.42578125" style="60" customWidth="1"/>
    <col min="9" max="9" width="3.140625" style="35" customWidth="1"/>
    <col min="10" max="12" width="11.42578125" style="35"/>
    <col min="13" max="13" width="10.140625" style="35" customWidth="1"/>
    <col min="14" max="16384" width="11.42578125" style="60"/>
  </cols>
  <sheetData>
    <row r="1" spans="1:13" ht="13.5" customHeight="1">
      <c r="A1" s="184"/>
      <c r="B1" s="184"/>
      <c r="C1" s="230"/>
      <c r="D1" s="177"/>
      <c r="E1" s="177"/>
      <c r="F1" s="177"/>
      <c r="G1" s="177"/>
      <c r="H1" s="177"/>
      <c r="I1" s="177"/>
    </row>
    <row r="2" spans="1:13" s="62" customFormat="1" ht="20.25" customHeight="1">
      <c r="A2" s="190"/>
      <c r="B2" s="190" t="s">
        <v>295</v>
      </c>
      <c r="C2" s="244" t="s">
        <v>180</v>
      </c>
      <c r="D2" s="354"/>
      <c r="E2" s="354"/>
      <c r="F2" s="183"/>
      <c r="G2" s="183"/>
      <c r="H2" s="183"/>
      <c r="I2" s="183"/>
      <c r="J2" s="66"/>
      <c r="K2" s="66"/>
      <c r="L2" s="66"/>
      <c r="M2" s="66"/>
    </row>
    <row r="3" spans="1:13" ht="13.5" customHeight="1">
      <c r="A3" s="184"/>
      <c r="B3" s="184"/>
      <c r="C3" s="230"/>
      <c r="D3" s="177"/>
      <c r="E3" s="177"/>
      <c r="F3" s="121"/>
      <c r="G3" s="121"/>
      <c r="H3" s="121"/>
      <c r="I3" s="177"/>
    </row>
    <row r="4" spans="1:13" ht="13.5" customHeight="1">
      <c r="A4" s="184"/>
      <c r="B4" s="245" t="s">
        <v>199</v>
      </c>
      <c r="C4" s="231" t="s">
        <v>122</v>
      </c>
      <c r="D4" s="247"/>
      <c r="E4" s="247"/>
      <c r="F4" s="125" t="s">
        <v>614</v>
      </c>
      <c r="G4" s="125" t="s">
        <v>612</v>
      </c>
      <c r="H4" s="125" t="s">
        <v>598</v>
      </c>
      <c r="I4" s="177"/>
    </row>
    <row r="5" spans="1:13" ht="13.5" customHeight="1">
      <c r="A5" s="184"/>
      <c r="B5" s="184"/>
      <c r="C5" s="230"/>
      <c r="D5" s="177"/>
      <c r="E5" s="177"/>
      <c r="F5" s="177"/>
      <c r="G5" s="177"/>
      <c r="H5" s="177"/>
      <c r="I5" s="177"/>
    </row>
    <row r="6" spans="1:13" ht="13.5" customHeight="1">
      <c r="A6" s="184"/>
      <c r="B6" s="186" t="s">
        <v>296</v>
      </c>
      <c r="C6" s="242" t="s">
        <v>437</v>
      </c>
      <c r="D6" s="179"/>
      <c r="E6" s="179"/>
      <c r="F6" s="177"/>
      <c r="G6" s="177"/>
      <c r="H6" s="177"/>
      <c r="I6" s="177"/>
    </row>
    <row r="7" spans="1:13" ht="13.5" customHeight="1">
      <c r="A7" s="184"/>
      <c r="B7" s="186"/>
      <c r="C7" s="242"/>
      <c r="D7" s="179"/>
      <c r="E7" s="179"/>
      <c r="F7" s="177"/>
      <c r="G7" s="177"/>
      <c r="H7" s="177"/>
      <c r="I7" s="177"/>
    </row>
    <row r="8" spans="1:13" ht="13.5" customHeight="1">
      <c r="A8" s="184"/>
      <c r="B8" s="102" t="s">
        <v>86</v>
      </c>
      <c r="C8" s="233" t="s">
        <v>86</v>
      </c>
      <c r="D8" s="91"/>
      <c r="E8" s="91"/>
      <c r="F8" s="388">
        <v>2337.5124519999999</v>
      </c>
      <c r="G8" s="388">
        <v>2266.170153</v>
      </c>
      <c r="H8" s="388">
        <v>2267.7083969999999</v>
      </c>
      <c r="I8" s="177"/>
    </row>
    <row r="9" spans="1:13" ht="13.5" customHeight="1">
      <c r="A9" s="184"/>
      <c r="B9" s="99" t="s">
        <v>297</v>
      </c>
      <c r="C9" s="234" t="s">
        <v>3</v>
      </c>
      <c r="D9" s="91"/>
      <c r="E9" s="91"/>
      <c r="F9" s="388">
        <v>1120.3666049999999</v>
      </c>
      <c r="G9" s="388">
        <v>1187.7005260000001</v>
      </c>
      <c r="H9" s="388">
        <v>1123.3039450000001</v>
      </c>
      <c r="I9" s="177"/>
    </row>
    <row r="10" spans="1:13" ht="13.5" customHeight="1">
      <c r="A10" s="184"/>
      <c r="B10" s="99" t="s">
        <v>454</v>
      </c>
      <c r="C10" s="234" t="s">
        <v>176</v>
      </c>
      <c r="D10" s="91"/>
      <c r="E10" s="91"/>
      <c r="F10" s="388">
        <v>4.5257329999999998</v>
      </c>
      <c r="G10" s="388">
        <v>5.3444459999999996</v>
      </c>
      <c r="H10" s="388">
        <v>4.143313</v>
      </c>
      <c r="I10" s="177"/>
    </row>
    <row r="11" spans="1:13" ht="13.5" customHeight="1">
      <c r="A11" s="184"/>
      <c r="B11" s="99" t="s">
        <v>298</v>
      </c>
      <c r="C11" s="234" t="s">
        <v>76</v>
      </c>
      <c r="D11" s="91"/>
      <c r="E11" s="91"/>
      <c r="F11" s="388">
        <v>4633.0356529999999</v>
      </c>
      <c r="G11" s="388">
        <v>4571.1469770000003</v>
      </c>
      <c r="H11" s="388">
        <v>5036.066135</v>
      </c>
      <c r="I11" s="177"/>
    </row>
    <row r="12" spans="1:13" ht="13.5" customHeight="1">
      <c r="A12" s="184"/>
      <c r="B12" s="99" t="s">
        <v>299</v>
      </c>
      <c r="C12" s="234" t="s">
        <v>4</v>
      </c>
      <c r="D12" s="91"/>
      <c r="E12" s="91"/>
      <c r="F12" s="388">
        <v>142.27917099999999</v>
      </c>
      <c r="G12" s="388">
        <v>266.08101699999997</v>
      </c>
      <c r="H12" s="388">
        <v>90.458243999999993</v>
      </c>
      <c r="I12" s="177"/>
    </row>
    <row r="13" spans="1:13" ht="13.5" customHeight="1">
      <c r="A13" s="184"/>
      <c r="B13" s="99" t="s">
        <v>300</v>
      </c>
      <c r="C13" s="234" t="s">
        <v>5</v>
      </c>
      <c r="D13" s="91"/>
      <c r="E13" s="91"/>
      <c r="F13" s="388">
        <v>160.516324</v>
      </c>
      <c r="G13" s="388">
        <v>228.83172500000001</v>
      </c>
      <c r="H13" s="388">
        <v>162.98109600000001</v>
      </c>
      <c r="I13" s="177"/>
    </row>
    <row r="14" spans="1:13" ht="13.5" customHeight="1">
      <c r="A14" s="184"/>
      <c r="B14" s="102" t="s">
        <v>301</v>
      </c>
      <c r="C14" s="233" t="s">
        <v>147</v>
      </c>
      <c r="D14" s="91"/>
      <c r="E14" s="91"/>
      <c r="F14" s="388">
        <v>4901.2860000000001</v>
      </c>
      <c r="G14" s="388">
        <v>3884.5850559999999</v>
      </c>
      <c r="H14" s="388">
        <v>4626.6869999999999</v>
      </c>
      <c r="I14" s="177"/>
    </row>
    <row r="15" spans="1:13" ht="13.5" customHeight="1">
      <c r="A15" s="184"/>
      <c r="B15" s="144"/>
      <c r="C15" s="243"/>
      <c r="D15" s="248"/>
      <c r="E15" s="248"/>
      <c r="F15" s="183"/>
      <c r="G15" s="183"/>
      <c r="H15" s="249"/>
      <c r="I15" s="177"/>
    </row>
    <row r="16" spans="1:13" ht="13.5" customHeight="1">
      <c r="A16" s="184"/>
      <c r="B16" s="190" t="s">
        <v>215</v>
      </c>
      <c r="C16" s="244" t="s">
        <v>148</v>
      </c>
      <c r="D16" s="183"/>
      <c r="E16" s="183"/>
      <c r="F16" s="183"/>
      <c r="G16" s="183"/>
      <c r="H16" s="180"/>
      <c r="I16" s="177"/>
    </row>
    <row r="17" spans="1:9" ht="13.5" customHeight="1">
      <c r="A17" s="184"/>
      <c r="B17" s="102" t="s">
        <v>302</v>
      </c>
      <c r="C17" s="233" t="s">
        <v>93</v>
      </c>
      <c r="D17" s="91"/>
      <c r="E17" s="91"/>
      <c r="F17" s="388">
        <v>300.05196799999999</v>
      </c>
      <c r="G17" s="388">
        <v>495.80891300000002</v>
      </c>
      <c r="H17" s="388">
        <v>326.234937</v>
      </c>
      <c r="I17" s="177"/>
    </row>
    <row r="18" spans="1:9" ht="13.5" customHeight="1">
      <c r="A18" s="184"/>
      <c r="B18" s="102" t="s">
        <v>303</v>
      </c>
      <c r="C18" s="233" t="s">
        <v>159</v>
      </c>
      <c r="D18" s="91"/>
      <c r="E18" s="91"/>
      <c r="F18" s="388">
        <v>4792.0613439999997</v>
      </c>
      <c r="G18" s="388">
        <v>5000.0938269999997</v>
      </c>
      <c r="H18" s="388">
        <v>4321.2071050000004</v>
      </c>
      <c r="I18" s="177"/>
    </row>
    <row r="19" spans="1:9" ht="13.5" customHeight="1">
      <c r="A19" s="184"/>
      <c r="B19" s="102" t="s">
        <v>304</v>
      </c>
      <c r="C19" s="233" t="s">
        <v>160</v>
      </c>
      <c r="D19" s="91"/>
      <c r="E19" s="91"/>
      <c r="F19" s="388">
        <v>20787.180529000001</v>
      </c>
      <c r="G19" s="388">
        <v>22134.013298000002</v>
      </c>
      <c r="H19" s="388">
        <v>19884.194747000001</v>
      </c>
      <c r="I19" s="177"/>
    </row>
    <row r="20" spans="1:9" ht="13.5" customHeight="1">
      <c r="A20" s="184"/>
      <c r="B20" s="102" t="s">
        <v>305</v>
      </c>
      <c r="C20" s="233" t="s">
        <v>161</v>
      </c>
      <c r="D20" s="91"/>
      <c r="E20" s="91"/>
      <c r="F20" s="388">
        <v>8921.8032380000004</v>
      </c>
      <c r="G20" s="388">
        <v>10184.801947</v>
      </c>
      <c r="H20" s="388">
        <v>9263.6901319999997</v>
      </c>
      <c r="I20" s="177"/>
    </row>
    <row r="21" spans="1:9" ht="13.5" customHeight="1">
      <c r="A21" s="184"/>
      <c r="B21" s="99" t="s">
        <v>306</v>
      </c>
      <c r="C21" s="234" t="s">
        <v>92</v>
      </c>
      <c r="D21" s="91"/>
      <c r="E21" s="91"/>
      <c r="F21" s="388">
        <v>33938.968707</v>
      </c>
      <c r="G21" s="388">
        <v>27449.838874000001</v>
      </c>
      <c r="H21" s="388">
        <v>32396.512890000002</v>
      </c>
      <c r="I21" s="177"/>
    </row>
    <row r="22" spans="1:9" ht="15" hidden="1" customHeight="1">
      <c r="A22" s="184"/>
      <c r="B22" s="102"/>
      <c r="C22" s="233" t="s">
        <v>94</v>
      </c>
      <c r="D22" s="91"/>
      <c r="E22" s="91"/>
      <c r="F22" s="91"/>
      <c r="G22" s="91"/>
      <c r="H22" s="91"/>
      <c r="I22" s="177"/>
    </row>
    <row r="23" spans="1:9" ht="13.5" customHeight="1">
      <c r="A23" s="184"/>
      <c r="B23" s="99" t="s">
        <v>307</v>
      </c>
      <c r="C23" s="234" t="s">
        <v>96</v>
      </c>
      <c r="D23" s="91"/>
      <c r="E23" s="91"/>
      <c r="F23" s="388">
        <v>8726.5589999999993</v>
      </c>
      <c r="G23" s="388">
        <v>6279.4650000000001</v>
      </c>
      <c r="H23" s="388">
        <v>7189.6549999999997</v>
      </c>
      <c r="I23" s="177"/>
    </row>
    <row r="24" spans="1:9" ht="13.5" customHeight="1">
      <c r="A24" s="184"/>
      <c r="B24" s="102" t="s">
        <v>308</v>
      </c>
      <c r="C24" s="233" t="s">
        <v>97</v>
      </c>
      <c r="D24" s="91"/>
      <c r="E24" s="91"/>
      <c r="F24" s="388">
        <v>0.60163299999999997</v>
      </c>
      <c r="G24" s="388">
        <v>0.58561399999999997</v>
      </c>
      <c r="H24" s="388">
        <v>0.57173700000000005</v>
      </c>
      <c r="I24" s="177"/>
    </row>
    <row r="25" spans="1:9" ht="13.5" customHeight="1">
      <c r="A25" s="184"/>
      <c r="B25" s="99" t="s">
        <v>309</v>
      </c>
      <c r="C25" s="234" t="s">
        <v>6</v>
      </c>
      <c r="D25" s="91"/>
      <c r="E25" s="91"/>
      <c r="F25" s="388">
        <v>868.12297100000001</v>
      </c>
      <c r="G25" s="388">
        <v>958.27932199999998</v>
      </c>
      <c r="H25" s="388">
        <v>673.44831499999998</v>
      </c>
      <c r="I25" s="177"/>
    </row>
    <row r="26" spans="1:9" ht="13.5" customHeight="1">
      <c r="A26" s="184"/>
      <c r="B26" s="99" t="s">
        <v>310</v>
      </c>
      <c r="C26" s="234" t="s">
        <v>125</v>
      </c>
      <c r="D26" s="91"/>
      <c r="E26" s="91"/>
      <c r="F26" s="388">
        <v>5522.9619339999999</v>
      </c>
      <c r="G26" s="388">
        <v>5106.6836210000001</v>
      </c>
      <c r="H26" s="388">
        <v>4112.6515909999998</v>
      </c>
      <c r="I26" s="177"/>
    </row>
    <row r="27" spans="1:9" ht="13.5" customHeight="1">
      <c r="A27" s="184"/>
      <c r="B27" s="102" t="s">
        <v>311</v>
      </c>
      <c r="C27" s="233" t="s">
        <v>98</v>
      </c>
      <c r="D27" s="91"/>
      <c r="E27" s="91"/>
      <c r="F27" s="388">
        <v>553.996803</v>
      </c>
      <c r="G27" s="388">
        <v>360.62780900000001</v>
      </c>
      <c r="H27" s="388">
        <v>314.867592</v>
      </c>
      <c r="I27" s="177"/>
    </row>
    <row r="28" spans="1:9" ht="13.5" customHeight="1">
      <c r="A28" s="184"/>
      <c r="B28" s="99" t="s">
        <v>312</v>
      </c>
      <c r="C28" s="234" t="s">
        <v>149</v>
      </c>
      <c r="D28" s="91"/>
      <c r="E28" s="91"/>
      <c r="F28" s="388">
        <v>123.785107</v>
      </c>
      <c r="G28" s="388">
        <v>106.742238</v>
      </c>
      <c r="H28" s="388">
        <v>81.218821000000005</v>
      </c>
      <c r="I28" s="177"/>
    </row>
    <row r="29" spans="1:9" ht="13.5" customHeight="1">
      <c r="A29" s="184"/>
      <c r="B29" s="102" t="s">
        <v>313</v>
      </c>
      <c r="C29" s="233" t="s">
        <v>150</v>
      </c>
      <c r="D29" s="91"/>
      <c r="E29" s="91"/>
      <c r="F29" s="388">
        <v>2143.7954770000001</v>
      </c>
      <c r="G29" s="388">
        <v>2276.8983360000002</v>
      </c>
      <c r="H29" s="388">
        <v>2331.5088959999998</v>
      </c>
      <c r="I29" s="177"/>
    </row>
    <row r="30" spans="1:9" ht="6" customHeight="1">
      <c r="A30" s="184"/>
      <c r="B30" s="146"/>
      <c r="C30" s="236"/>
      <c r="D30" s="150"/>
      <c r="E30" s="150"/>
      <c r="F30" s="150"/>
      <c r="G30" s="150"/>
      <c r="H30" s="150"/>
      <c r="I30" s="177"/>
    </row>
    <row r="31" spans="1:9" ht="13.5" customHeight="1">
      <c r="A31" s="186"/>
      <c r="B31" s="176" t="s">
        <v>314</v>
      </c>
      <c r="C31" s="176" t="s">
        <v>151</v>
      </c>
      <c r="D31" s="176"/>
      <c r="E31" s="176"/>
      <c r="F31" s="389">
        <v>99979.410646999997</v>
      </c>
      <c r="G31" s="389">
        <v>92763.698699999994</v>
      </c>
      <c r="H31" s="389">
        <v>94207.109893000001</v>
      </c>
      <c r="I31" s="177"/>
    </row>
    <row r="32" spans="1:9" ht="13.5" customHeight="1">
      <c r="A32" s="186"/>
      <c r="B32" s="189"/>
      <c r="C32" s="235"/>
      <c r="D32" s="182"/>
      <c r="E32" s="182"/>
      <c r="F32" s="171"/>
      <c r="G32" s="171"/>
      <c r="H32" s="171"/>
      <c r="I32" s="177"/>
    </row>
    <row r="33" spans="1:9" ht="13.5" customHeight="1">
      <c r="A33" s="186"/>
      <c r="B33" s="186" t="s">
        <v>315</v>
      </c>
      <c r="C33" s="242" t="s">
        <v>152</v>
      </c>
      <c r="D33" s="179"/>
      <c r="E33" s="179"/>
      <c r="F33" s="177"/>
      <c r="G33" s="177"/>
      <c r="H33" s="177"/>
      <c r="I33" s="177"/>
    </row>
    <row r="34" spans="1:9" ht="13.5" customHeight="1">
      <c r="A34" s="186"/>
      <c r="B34" s="186"/>
      <c r="C34" s="242"/>
      <c r="D34" s="179"/>
      <c r="E34" s="179"/>
      <c r="F34" s="177"/>
      <c r="G34" s="177"/>
      <c r="H34" s="177"/>
      <c r="I34" s="177"/>
    </row>
    <row r="35" spans="1:9" ht="13.5" customHeight="1">
      <c r="A35" s="186"/>
      <c r="B35" s="186" t="s">
        <v>316</v>
      </c>
      <c r="C35" s="242" t="s">
        <v>153</v>
      </c>
      <c r="D35" s="179"/>
      <c r="E35" s="179"/>
      <c r="F35" s="177"/>
      <c r="G35" s="177"/>
      <c r="H35" s="177"/>
      <c r="I35" s="177"/>
    </row>
    <row r="36" spans="1:9" ht="13.5" customHeight="1">
      <c r="A36" s="186"/>
      <c r="B36" s="102" t="s">
        <v>317</v>
      </c>
      <c r="C36" s="233" t="s">
        <v>186</v>
      </c>
      <c r="D36" s="250"/>
      <c r="E36" s="250"/>
      <c r="F36" s="388">
        <v>999.84499800000003</v>
      </c>
      <c r="G36" s="388">
        <v>999.87800000000004</v>
      </c>
      <c r="H36" s="388">
        <v>999.86840199999995</v>
      </c>
      <c r="I36" s="177"/>
    </row>
    <row r="37" spans="1:9" ht="13.5" customHeight="1">
      <c r="A37" s="186"/>
      <c r="B37" s="102" t="s">
        <v>318</v>
      </c>
      <c r="C37" s="233" t="s">
        <v>187</v>
      </c>
      <c r="D37" s="250"/>
      <c r="E37" s="250"/>
      <c r="F37" s="388">
        <v>1430</v>
      </c>
      <c r="G37" s="388">
        <v>1430</v>
      </c>
      <c r="H37" s="388">
        <v>1430</v>
      </c>
      <c r="I37" s="177"/>
    </row>
    <row r="38" spans="1:9" ht="13.5" customHeight="1">
      <c r="A38" s="186"/>
      <c r="B38" s="99" t="s">
        <v>319</v>
      </c>
      <c r="C38" s="234" t="s">
        <v>77</v>
      </c>
      <c r="D38" s="91"/>
      <c r="E38" s="91"/>
      <c r="F38" s="388">
        <v>23607.510469000001</v>
      </c>
      <c r="G38" s="388">
        <v>21862.396347999998</v>
      </c>
      <c r="H38" s="388">
        <v>23187.837293</v>
      </c>
      <c r="I38" s="177"/>
    </row>
    <row r="39" spans="1:9" ht="13.5" customHeight="1">
      <c r="A39" s="186"/>
      <c r="B39" s="176" t="s">
        <v>320</v>
      </c>
      <c r="C39" s="176" t="s">
        <v>7</v>
      </c>
      <c r="D39" s="176"/>
      <c r="E39" s="176"/>
      <c r="F39" s="389">
        <v>26037.355467000001</v>
      </c>
      <c r="G39" s="389">
        <v>24292.274347999999</v>
      </c>
      <c r="H39" s="389">
        <v>25617.705695000001</v>
      </c>
      <c r="I39" s="177"/>
    </row>
    <row r="40" spans="1:9" ht="13.5" customHeight="1">
      <c r="A40" s="186"/>
      <c r="B40" s="189"/>
      <c r="C40" s="235"/>
      <c r="D40" s="182"/>
      <c r="E40" s="182"/>
      <c r="F40" s="89"/>
      <c r="G40" s="89"/>
      <c r="H40" s="171"/>
      <c r="I40" s="177"/>
    </row>
    <row r="41" spans="1:9" ht="13.5" customHeight="1">
      <c r="A41" s="186"/>
      <c r="B41" s="189" t="s">
        <v>321</v>
      </c>
      <c r="C41" s="235" t="s">
        <v>11</v>
      </c>
      <c r="D41" s="182"/>
      <c r="E41" s="182"/>
      <c r="F41" s="89"/>
      <c r="G41" s="89"/>
      <c r="H41" s="171"/>
      <c r="I41" s="177"/>
    </row>
    <row r="42" spans="1:9" ht="13.5" customHeight="1">
      <c r="A42" s="186"/>
      <c r="B42" s="102" t="s">
        <v>322</v>
      </c>
      <c r="C42" s="233" t="s">
        <v>9</v>
      </c>
      <c r="D42" s="91"/>
      <c r="E42" s="91"/>
      <c r="F42" s="388">
        <v>13244.7703</v>
      </c>
      <c r="G42" s="388">
        <v>12327.687889000001</v>
      </c>
      <c r="H42" s="388">
        <v>10141.636903000001</v>
      </c>
      <c r="I42" s="177"/>
    </row>
    <row r="43" spans="1:9" ht="13.5" customHeight="1">
      <c r="A43" s="184"/>
      <c r="B43" s="99" t="s">
        <v>323</v>
      </c>
      <c r="C43" s="234" t="s">
        <v>8</v>
      </c>
      <c r="D43" s="91"/>
      <c r="E43" s="91"/>
      <c r="F43" s="388">
        <v>29948.562373000001</v>
      </c>
      <c r="G43" s="388">
        <v>29491.272089999999</v>
      </c>
      <c r="H43" s="388">
        <v>29562.272384</v>
      </c>
      <c r="I43" s="177"/>
    </row>
    <row r="44" spans="1:9" ht="13.5" customHeight="1">
      <c r="A44" s="184"/>
      <c r="B44" s="102" t="s">
        <v>460</v>
      </c>
      <c r="C44" s="233" t="s">
        <v>459</v>
      </c>
      <c r="D44" s="91"/>
      <c r="E44" s="91"/>
      <c r="F44" s="388">
        <v>146.381542</v>
      </c>
      <c r="G44" s="388">
        <v>134.85885099999999</v>
      </c>
      <c r="H44" s="388">
        <v>136.61097799999999</v>
      </c>
      <c r="I44" s="177"/>
    </row>
    <row r="45" spans="1:9" ht="13.5" customHeight="1">
      <c r="A45" s="184"/>
      <c r="B45" s="99" t="s">
        <v>324</v>
      </c>
      <c r="C45" s="234" t="s">
        <v>103</v>
      </c>
      <c r="D45" s="91"/>
      <c r="E45" s="91"/>
      <c r="F45" s="388">
        <v>124.596603</v>
      </c>
      <c r="G45" s="388">
        <v>937.93699200000003</v>
      </c>
      <c r="H45" s="388">
        <v>137.54712499999999</v>
      </c>
      <c r="I45" s="177"/>
    </row>
    <row r="46" spans="1:9" ht="13.5" customHeight="1">
      <c r="A46" s="184"/>
      <c r="B46" s="102" t="s">
        <v>325</v>
      </c>
      <c r="C46" s="233" t="s">
        <v>10</v>
      </c>
      <c r="D46" s="91"/>
      <c r="E46" s="91"/>
      <c r="F46" s="388">
        <v>204.62457499999999</v>
      </c>
      <c r="G46" s="388">
        <v>150.49048199999999</v>
      </c>
      <c r="H46" s="388">
        <v>133.99531400000001</v>
      </c>
      <c r="I46" s="177"/>
    </row>
    <row r="47" spans="1:9" ht="13.5" customHeight="1">
      <c r="A47" s="184"/>
      <c r="B47" s="184"/>
      <c r="C47" s="238"/>
      <c r="D47" s="177"/>
      <c r="E47" s="177"/>
      <c r="F47" s="177"/>
      <c r="G47" s="177"/>
      <c r="H47" s="177"/>
      <c r="I47" s="177"/>
    </row>
    <row r="48" spans="1:9" ht="13.5" customHeight="1">
      <c r="A48" s="184"/>
      <c r="B48" s="186" t="s">
        <v>326</v>
      </c>
      <c r="C48" s="242" t="s">
        <v>55</v>
      </c>
      <c r="D48" s="179"/>
      <c r="E48" s="179"/>
      <c r="F48" s="177"/>
      <c r="G48" s="177"/>
      <c r="H48" s="177"/>
      <c r="I48" s="177"/>
    </row>
    <row r="49" spans="1:9" ht="13.5" customHeight="1">
      <c r="A49" s="184"/>
      <c r="B49" s="102" t="s">
        <v>302</v>
      </c>
      <c r="C49" s="233" t="s">
        <v>93</v>
      </c>
      <c r="D49" s="91"/>
      <c r="E49" s="91"/>
      <c r="F49" s="388">
        <v>239.946</v>
      </c>
      <c r="G49" s="388">
        <v>80.962999999999994</v>
      </c>
      <c r="H49" s="388">
        <v>49.444000000000003</v>
      </c>
      <c r="I49" s="177"/>
    </row>
    <row r="50" spans="1:9" ht="13.5" customHeight="1">
      <c r="A50" s="184"/>
      <c r="B50" s="99" t="s">
        <v>327</v>
      </c>
      <c r="C50" s="234" t="s">
        <v>57</v>
      </c>
      <c r="D50" s="91"/>
      <c r="E50" s="91"/>
      <c r="F50" s="388">
        <v>11487.039000000001</v>
      </c>
      <c r="G50" s="388">
        <v>10114.971</v>
      </c>
      <c r="H50" s="388">
        <v>11580.457</v>
      </c>
      <c r="I50" s="177"/>
    </row>
    <row r="51" spans="1:9" ht="13.5" customHeight="1">
      <c r="A51" s="184"/>
      <c r="B51" s="102" t="s">
        <v>328</v>
      </c>
      <c r="C51" s="233" t="s">
        <v>163</v>
      </c>
      <c r="D51" s="91"/>
      <c r="E51" s="91"/>
      <c r="F51" s="388">
        <v>5978.5640000000003</v>
      </c>
      <c r="G51" s="388">
        <v>5233.4970000000003</v>
      </c>
      <c r="H51" s="390">
        <v>5355.509</v>
      </c>
      <c r="I51" s="177"/>
    </row>
    <row r="52" spans="1:9" ht="13.5" customHeight="1">
      <c r="A52" s="184"/>
      <c r="B52" s="102" t="s">
        <v>329</v>
      </c>
      <c r="C52" s="233" t="s">
        <v>56</v>
      </c>
      <c r="D52" s="91"/>
      <c r="E52" s="91"/>
      <c r="F52" s="388">
        <v>524.54455099999996</v>
      </c>
      <c r="G52" s="388">
        <v>776.82562299999995</v>
      </c>
      <c r="H52" s="388">
        <v>978.02281000000005</v>
      </c>
      <c r="I52" s="177"/>
    </row>
    <row r="53" spans="1:9" ht="13.5" customHeight="1">
      <c r="A53" s="184"/>
      <c r="B53" s="102" t="s">
        <v>330</v>
      </c>
      <c r="C53" s="233" t="s">
        <v>172</v>
      </c>
      <c r="D53" s="91"/>
      <c r="E53" s="91"/>
      <c r="F53" s="388">
        <v>1092.4641099999999</v>
      </c>
      <c r="G53" s="388">
        <v>1162.4969490000001</v>
      </c>
      <c r="H53" s="388">
        <v>1367.4656669999999</v>
      </c>
      <c r="I53" s="177"/>
    </row>
    <row r="54" spans="1:9" ht="13.5" customHeight="1">
      <c r="A54" s="184"/>
      <c r="B54" s="99" t="s">
        <v>331</v>
      </c>
      <c r="C54" s="234" t="s">
        <v>173</v>
      </c>
      <c r="D54" s="91"/>
      <c r="E54" s="91"/>
      <c r="F54" s="388">
        <v>1325.6140740000001</v>
      </c>
      <c r="G54" s="388">
        <v>886.82650899999999</v>
      </c>
      <c r="H54" s="388">
        <v>1267.499828</v>
      </c>
      <c r="I54" s="177"/>
    </row>
    <row r="55" spans="1:9" ht="13.5" customHeight="1">
      <c r="A55" s="184"/>
      <c r="B55" s="102" t="s">
        <v>332</v>
      </c>
      <c r="C55" s="233" t="s">
        <v>12</v>
      </c>
      <c r="D55" s="91"/>
      <c r="E55" s="91"/>
      <c r="F55" s="388">
        <v>516.88953300000003</v>
      </c>
      <c r="G55" s="388">
        <v>551.07307800000001</v>
      </c>
      <c r="H55" s="388">
        <v>405.96923299999997</v>
      </c>
      <c r="I55" s="177"/>
    </row>
    <row r="56" spans="1:9" ht="13.5" customHeight="1">
      <c r="A56" s="184"/>
      <c r="B56" s="102" t="s">
        <v>333</v>
      </c>
      <c r="C56" s="233" t="s">
        <v>104</v>
      </c>
      <c r="D56" s="91"/>
      <c r="E56" s="91"/>
      <c r="F56" s="388">
        <v>8726.5589999999993</v>
      </c>
      <c r="G56" s="388">
        <v>6279.4650000000001</v>
      </c>
      <c r="H56" s="388">
        <v>7189.6549999999997</v>
      </c>
      <c r="I56" s="177"/>
    </row>
    <row r="57" spans="1:9" ht="13.5" customHeight="1">
      <c r="A57" s="184"/>
      <c r="B57" s="99" t="s">
        <v>334</v>
      </c>
      <c r="C57" s="234" t="s">
        <v>13</v>
      </c>
      <c r="D57" s="91"/>
      <c r="E57" s="91"/>
      <c r="F57" s="388">
        <v>381.50150000000002</v>
      </c>
      <c r="G57" s="388">
        <v>343.06054399999999</v>
      </c>
      <c r="H57" s="388">
        <v>283.319727</v>
      </c>
      <c r="I57" s="177"/>
    </row>
    <row r="58" spans="1:9" ht="9.75" customHeight="1">
      <c r="A58" s="184"/>
      <c r="B58" s="146"/>
      <c r="C58" s="236"/>
      <c r="D58" s="150"/>
      <c r="E58" s="150"/>
      <c r="F58" s="150"/>
      <c r="G58" s="150"/>
      <c r="H58" s="150"/>
      <c r="I58" s="177"/>
    </row>
    <row r="59" spans="1:9" ht="13.5" customHeight="1">
      <c r="A59" s="184"/>
      <c r="B59" s="175" t="s">
        <v>335</v>
      </c>
      <c r="C59" s="175" t="s">
        <v>19</v>
      </c>
      <c r="D59" s="175"/>
      <c r="E59" s="175"/>
      <c r="F59" s="391">
        <v>73942.057014000005</v>
      </c>
      <c r="G59" s="391">
        <v>68471.424526999996</v>
      </c>
      <c r="H59" s="391">
        <v>68589.404924999995</v>
      </c>
      <c r="I59" s="177"/>
    </row>
    <row r="60" spans="1:9" ht="13.5" customHeight="1">
      <c r="A60" s="184"/>
      <c r="B60" s="188"/>
      <c r="C60" s="232"/>
      <c r="D60" s="181"/>
      <c r="E60" s="181"/>
      <c r="F60" s="150"/>
      <c r="G60" s="150"/>
      <c r="H60" s="150"/>
      <c r="I60" s="177"/>
    </row>
    <row r="61" spans="1:9" ht="13.5" customHeight="1">
      <c r="A61" s="184"/>
      <c r="B61" s="176" t="s">
        <v>336</v>
      </c>
      <c r="C61" s="176" t="s">
        <v>154</v>
      </c>
      <c r="D61" s="176"/>
      <c r="E61" s="176"/>
      <c r="F61" s="391">
        <v>99979.412481000007</v>
      </c>
      <c r="G61" s="391">
        <v>92763.698875000002</v>
      </c>
      <c r="H61" s="391">
        <v>94207.110618999999</v>
      </c>
      <c r="I61" s="177"/>
    </row>
    <row r="62" spans="1:9" ht="13.5" customHeight="1">
      <c r="A62" s="184"/>
      <c r="B62" s="184"/>
      <c r="C62" s="230"/>
      <c r="D62" s="177"/>
      <c r="E62" s="177"/>
      <c r="F62" s="177"/>
      <c r="G62" s="177"/>
      <c r="H62" s="177"/>
      <c r="I62" s="177"/>
    </row>
    <row r="63" spans="1:9" ht="13.5" customHeight="1">
      <c r="A63" s="184"/>
      <c r="B63" s="184"/>
      <c r="C63" s="246"/>
      <c r="D63" s="177"/>
      <c r="E63" s="177"/>
      <c r="F63" s="177"/>
      <c r="G63" s="177"/>
      <c r="H63" s="177"/>
      <c r="I63" s="177"/>
    </row>
    <row r="64" spans="1:9" ht="13.5" customHeight="1">
      <c r="A64" s="65"/>
      <c r="B64" s="65"/>
      <c r="C64" s="65"/>
      <c r="D64" s="65"/>
      <c r="E64" s="65"/>
      <c r="F64" s="65"/>
      <c r="G64" s="65"/>
      <c r="H64" s="65"/>
    </row>
    <row r="65" spans="1:8" ht="13.5" customHeight="1">
      <c r="A65" s="65"/>
      <c r="B65" s="65"/>
      <c r="C65" s="65"/>
      <c r="D65" s="65"/>
      <c r="E65" s="65"/>
      <c r="F65" s="65"/>
      <c r="G65" s="65"/>
      <c r="H65" s="65"/>
    </row>
    <row r="66" spans="1:8" ht="13.5" customHeight="1">
      <c r="A66" s="65"/>
      <c r="B66" s="65"/>
      <c r="C66" s="65"/>
      <c r="D66" s="65"/>
      <c r="E66" s="65"/>
      <c r="F66" s="65"/>
      <c r="G66" s="65"/>
      <c r="H66" s="65"/>
    </row>
    <row r="67" spans="1:8" ht="13.5" customHeight="1">
      <c r="A67" s="65"/>
      <c r="B67" s="65"/>
      <c r="C67" s="65"/>
      <c r="D67" s="65"/>
      <c r="E67" s="65"/>
      <c r="F67" s="65"/>
      <c r="G67" s="65"/>
      <c r="H67" s="65"/>
    </row>
    <row r="68" spans="1:8" ht="13.5" customHeight="1">
      <c r="A68" s="65"/>
      <c r="B68" s="65"/>
      <c r="C68" s="65"/>
      <c r="D68" s="65"/>
      <c r="E68" s="65"/>
      <c r="F68" s="65"/>
      <c r="G68" s="65"/>
      <c r="H68" s="65"/>
    </row>
    <row r="69" spans="1:8" ht="13.5" customHeight="1">
      <c r="A69" s="65"/>
      <c r="B69" s="65"/>
      <c r="C69" s="65"/>
      <c r="D69" s="65"/>
      <c r="E69" s="65"/>
      <c r="F69" s="65"/>
      <c r="G69" s="65"/>
      <c r="H69" s="65"/>
    </row>
    <row r="70" spans="1:8" ht="13.5" customHeight="1">
      <c r="A70" s="65"/>
      <c r="B70" s="65"/>
      <c r="C70" s="65"/>
      <c r="D70" s="65"/>
      <c r="E70" s="65"/>
      <c r="F70" s="65"/>
      <c r="G70" s="65"/>
      <c r="H70" s="65"/>
    </row>
    <row r="71" spans="1:8" ht="13.5" customHeight="1">
      <c r="A71" s="65"/>
      <c r="B71" s="65"/>
      <c r="C71" s="65"/>
      <c r="D71" s="65"/>
      <c r="E71" s="65"/>
      <c r="F71" s="65"/>
      <c r="G71" s="65"/>
      <c r="H71" s="65"/>
    </row>
    <row r="72" spans="1:8" ht="13.5" customHeight="1">
      <c r="A72" s="65"/>
      <c r="B72" s="65"/>
      <c r="C72" s="65"/>
      <c r="D72" s="65"/>
      <c r="E72" s="65"/>
      <c r="F72" s="65"/>
      <c r="G72" s="65"/>
      <c r="H72" s="65"/>
    </row>
    <row r="73" spans="1:8" ht="13.5" customHeight="1">
      <c r="A73" s="65"/>
      <c r="B73" s="65"/>
      <c r="C73" s="65"/>
      <c r="D73" s="65"/>
      <c r="E73" s="65"/>
      <c r="F73" s="65"/>
      <c r="G73" s="65"/>
      <c r="H73" s="65"/>
    </row>
    <row r="74" spans="1:8" ht="13.5" customHeight="1">
      <c r="A74" s="65"/>
      <c r="B74" s="65"/>
      <c r="C74" s="65"/>
      <c r="D74" s="65"/>
      <c r="E74" s="65"/>
      <c r="F74" s="65"/>
      <c r="G74" s="65"/>
      <c r="H74" s="65"/>
    </row>
    <row r="75" spans="1:8" ht="13.5" customHeight="1">
      <c r="A75" s="65"/>
      <c r="B75" s="65"/>
      <c r="C75" s="65"/>
      <c r="D75" s="65"/>
      <c r="E75" s="65"/>
      <c r="F75" s="65"/>
      <c r="G75" s="65"/>
      <c r="H75" s="65"/>
    </row>
    <row r="76" spans="1:8" ht="13.5" customHeight="1">
      <c r="A76" s="65"/>
      <c r="B76" s="65"/>
      <c r="C76" s="65"/>
      <c r="D76" s="65"/>
      <c r="E76" s="65"/>
      <c r="F76" s="65"/>
      <c r="G76" s="65"/>
      <c r="H76" s="65"/>
    </row>
    <row r="77" spans="1:8" ht="13.5" customHeight="1">
      <c r="A77" s="65"/>
      <c r="B77" s="65"/>
      <c r="C77" s="65"/>
      <c r="D77" s="65"/>
      <c r="E77" s="65"/>
      <c r="F77" s="65"/>
      <c r="G77" s="65"/>
      <c r="H77" s="65"/>
    </row>
    <row r="78" spans="1:8" ht="13.5" customHeight="1">
      <c r="A78" s="65"/>
      <c r="B78" s="65"/>
      <c r="C78" s="65"/>
      <c r="D78" s="65"/>
      <c r="E78" s="65"/>
      <c r="F78" s="65"/>
      <c r="G78" s="65"/>
      <c r="H78" s="65"/>
    </row>
    <row r="79" spans="1:8" ht="13.5" customHeight="1">
      <c r="A79" s="65"/>
      <c r="B79" s="65"/>
      <c r="C79" s="65"/>
      <c r="D79" s="65"/>
      <c r="E79" s="65"/>
      <c r="F79" s="65"/>
      <c r="G79" s="65"/>
      <c r="H79" s="65"/>
    </row>
    <row r="80" spans="1:8" ht="13.5" customHeight="1">
      <c r="A80" s="65"/>
      <c r="B80" s="65"/>
      <c r="C80" s="65"/>
      <c r="D80" s="65"/>
      <c r="E80" s="65"/>
      <c r="F80" s="65"/>
      <c r="G80" s="65"/>
      <c r="H80" s="65"/>
    </row>
    <row r="81" spans="1:8" ht="13.5" customHeight="1">
      <c r="A81" s="65"/>
      <c r="B81" s="65"/>
      <c r="C81" s="65"/>
      <c r="D81" s="65"/>
      <c r="E81" s="65"/>
      <c r="F81" s="65"/>
      <c r="G81" s="65"/>
      <c r="H81" s="65"/>
    </row>
    <row r="82" spans="1:8" ht="13.5" customHeight="1">
      <c r="A82" s="65"/>
      <c r="B82" s="65"/>
      <c r="C82" s="65"/>
      <c r="D82" s="65"/>
      <c r="E82" s="65"/>
      <c r="F82" s="65"/>
      <c r="G82" s="65"/>
      <c r="H82" s="65"/>
    </row>
    <row r="83" spans="1:8" ht="13.5" customHeight="1">
      <c r="A83" s="65"/>
      <c r="B83" s="65"/>
      <c r="C83" s="65"/>
      <c r="D83" s="65"/>
      <c r="E83" s="65"/>
      <c r="F83" s="65"/>
      <c r="G83" s="65"/>
      <c r="H83" s="65"/>
    </row>
    <row r="84" spans="1:8" ht="13.5" customHeight="1">
      <c r="A84" s="65"/>
      <c r="B84" s="65"/>
      <c r="C84" s="65"/>
      <c r="D84" s="65"/>
      <c r="E84" s="65"/>
      <c r="F84" s="65"/>
      <c r="G84" s="65"/>
      <c r="H84" s="65"/>
    </row>
    <row r="85" spans="1:8" ht="13.5" customHeight="1">
      <c r="A85" s="65"/>
      <c r="B85" s="65"/>
      <c r="C85" s="65"/>
      <c r="D85" s="65"/>
      <c r="E85" s="65"/>
      <c r="F85" s="65"/>
      <c r="G85" s="65"/>
      <c r="H85" s="65"/>
    </row>
    <row r="86" spans="1:8" ht="13.5" customHeight="1">
      <c r="A86" s="65"/>
      <c r="B86" s="65"/>
      <c r="C86" s="65"/>
      <c r="D86" s="65"/>
      <c r="E86" s="65"/>
      <c r="F86" s="65"/>
      <c r="G86" s="65"/>
      <c r="H86" s="65"/>
    </row>
    <row r="87" spans="1:8" ht="13.5" customHeight="1">
      <c r="A87" s="65"/>
      <c r="B87" s="65"/>
      <c r="C87" s="65"/>
      <c r="D87" s="65"/>
      <c r="E87" s="65"/>
      <c r="F87" s="65"/>
      <c r="G87" s="65"/>
      <c r="H87" s="65"/>
    </row>
    <row r="88" spans="1:8" ht="13.5" customHeight="1">
      <c r="A88" s="65"/>
      <c r="B88" s="65"/>
      <c r="C88" s="65"/>
      <c r="D88" s="65"/>
      <c r="E88" s="65"/>
      <c r="F88" s="65"/>
      <c r="G88" s="65"/>
      <c r="H88" s="65"/>
    </row>
    <row r="89" spans="1:8" ht="13.5" customHeight="1">
      <c r="A89" s="65"/>
      <c r="B89" s="65"/>
      <c r="C89" s="65"/>
      <c r="D89" s="65"/>
      <c r="E89" s="65"/>
      <c r="F89" s="65"/>
      <c r="G89" s="65"/>
      <c r="H89" s="65"/>
    </row>
    <row r="90" spans="1:8" ht="13.5" customHeight="1">
      <c r="A90" s="65"/>
      <c r="B90" s="65"/>
      <c r="C90" s="65"/>
      <c r="D90" s="65"/>
      <c r="E90" s="65"/>
      <c r="F90" s="65"/>
      <c r="G90" s="65"/>
      <c r="H90" s="65"/>
    </row>
    <row r="91" spans="1:8" ht="13.5" customHeight="1">
      <c r="A91" s="65"/>
      <c r="B91" s="65"/>
      <c r="C91" s="65"/>
      <c r="D91" s="65"/>
      <c r="E91" s="65"/>
      <c r="F91" s="65"/>
      <c r="G91" s="65"/>
      <c r="H91" s="65"/>
    </row>
    <row r="92" spans="1:8" ht="13.5" customHeight="1">
      <c r="A92" s="65"/>
      <c r="B92" s="65"/>
      <c r="C92" s="65"/>
      <c r="D92" s="65"/>
      <c r="E92" s="65"/>
      <c r="F92" s="65"/>
      <c r="G92" s="65"/>
      <c r="H92" s="65"/>
    </row>
    <row r="93" spans="1:8" ht="13.5" customHeight="1">
      <c r="A93" s="65"/>
      <c r="B93" s="65"/>
      <c r="C93" s="65"/>
      <c r="D93" s="65"/>
      <c r="E93" s="65"/>
      <c r="F93" s="65"/>
      <c r="G93" s="65"/>
      <c r="H93" s="65"/>
    </row>
    <row r="94" spans="1:8" ht="13.5" customHeight="1">
      <c r="A94" s="65"/>
      <c r="B94" s="65"/>
      <c r="C94" s="65"/>
      <c r="D94" s="65"/>
      <c r="E94" s="65"/>
      <c r="F94" s="65"/>
      <c r="G94" s="65"/>
      <c r="H94" s="65"/>
    </row>
    <row r="95" spans="1:8" ht="13.5" customHeight="1">
      <c r="A95" s="65"/>
      <c r="B95" s="65"/>
      <c r="C95" s="65"/>
      <c r="D95" s="65"/>
      <c r="E95" s="65"/>
      <c r="F95" s="65"/>
      <c r="G95" s="65"/>
      <c r="H95" s="65"/>
    </row>
    <row r="96" spans="1:8" ht="13.5" customHeight="1">
      <c r="A96" s="65"/>
      <c r="B96" s="65"/>
      <c r="C96" s="65"/>
      <c r="D96" s="65"/>
      <c r="E96" s="65"/>
      <c r="F96" s="65"/>
      <c r="G96" s="65"/>
      <c r="H96" s="65"/>
    </row>
    <row r="97" spans="1:8" ht="13.5" customHeight="1">
      <c r="A97" s="65"/>
      <c r="B97" s="65"/>
      <c r="C97" s="65"/>
      <c r="D97" s="65"/>
      <c r="E97" s="65"/>
      <c r="F97" s="65"/>
      <c r="G97" s="65"/>
      <c r="H97" s="65"/>
    </row>
    <row r="98" spans="1:8" ht="13.5" customHeight="1">
      <c r="A98" s="65"/>
      <c r="B98" s="65"/>
      <c r="C98" s="65"/>
      <c r="D98" s="65"/>
      <c r="E98" s="65"/>
      <c r="F98" s="65"/>
      <c r="G98" s="65"/>
      <c r="H98" s="65"/>
    </row>
    <row r="99" spans="1:8" ht="13.5" customHeight="1">
      <c r="A99" s="65"/>
      <c r="B99" s="65"/>
      <c r="C99" s="65"/>
      <c r="D99" s="65"/>
      <c r="E99" s="65"/>
      <c r="F99" s="65"/>
      <c r="G99" s="65"/>
      <c r="H99" s="65"/>
    </row>
    <row r="100" spans="1:8" ht="13.5" customHeight="1">
      <c r="A100" s="65"/>
      <c r="B100" s="65"/>
      <c r="C100" s="65"/>
      <c r="D100" s="65"/>
      <c r="E100" s="65"/>
      <c r="F100" s="65"/>
      <c r="G100" s="65"/>
      <c r="H100" s="65"/>
    </row>
    <row r="101" spans="1:8" ht="13.5" customHeight="1">
      <c r="A101" s="65"/>
      <c r="B101" s="65"/>
      <c r="C101" s="65"/>
      <c r="D101" s="65"/>
      <c r="E101" s="65"/>
      <c r="F101" s="65"/>
      <c r="G101" s="65"/>
      <c r="H101" s="65"/>
    </row>
    <row r="102" spans="1:8" ht="13.5" customHeight="1">
      <c r="A102" s="65"/>
      <c r="B102" s="65"/>
      <c r="C102" s="65"/>
      <c r="D102" s="65"/>
      <c r="E102" s="65"/>
      <c r="F102" s="65"/>
      <c r="G102" s="65"/>
      <c r="H102" s="65"/>
    </row>
    <row r="103" spans="1:8" ht="13.5" customHeight="1">
      <c r="A103" s="65"/>
      <c r="B103" s="65"/>
      <c r="C103" s="65"/>
      <c r="D103" s="65"/>
      <c r="E103" s="65"/>
      <c r="F103" s="65"/>
      <c r="G103" s="65"/>
      <c r="H103" s="65"/>
    </row>
    <row r="104" spans="1:8" ht="13.5" customHeight="1">
      <c r="A104" s="65"/>
      <c r="B104" s="65"/>
      <c r="C104" s="65"/>
      <c r="D104" s="65"/>
      <c r="E104" s="65"/>
      <c r="F104" s="65"/>
      <c r="G104" s="65"/>
      <c r="H104" s="65"/>
    </row>
    <row r="105" spans="1:8" ht="13.5" customHeight="1">
      <c r="A105" s="65"/>
      <c r="B105" s="65"/>
      <c r="C105" s="65"/>
      <c r="D105" s="65"/>
      <c r="E105" s="65"/>
      <c r="F105" s="65"/>
      <c r="G105" s="65"/>
      <c r="H105" s="65"/>
    </row>
    <row r="106" spans="1:8" ht="13.5" customHeight="1">
      <c r="A106" s="65"/>
      <c r="B106" s="65"/>
      <c r="C106" s="65"/>
      <c r="D106" s="65"/>
      <c r="E106" s="65"/>
      <c r="F106" s="65"/>
      <c r="G106" s="65"/>
      <c r="H106" s="65"/>
    </row>
    <row r="107" spans="1:8" ht="13.5" customHeight="1">
      <c r="A107" s="65"/>
      <c r="B107" s="65"/>
      <c r="C107" s="65"/>
      <c r="D107" s="65"/>
      <c r="E107" s="65"/>
      <c r="F107" s="65"/>
      <c r="G107" s="65"/>
      <c r="H107" s="65"/>
    </row>
    <row r="108" spans="1:8" ht="13.5" customHeight="1">
      <c r="A108" s="65"/>
      <c r="B108" s="65"/>
      <c r="C108" s="65"/>
      <c r="D108" s="65"/>
      <c r="E108" s="65"/>
      <c r="F108" s="65"/>
      <c r="G108" s="65"/>
      <c r="H108" s="65"/>
    </row>
    <row r="109" spans="1:8" ht="13.5" customHeight="1">
      <c r="A109" s="65"/>
      <c r="B109" s="65"/>
      <c r="C109" s="65"/>
      <c r="D109" s="65"/>
      <c r="E109" s="65"/>
      <c r="F109" s="65"/>
      <c r="G109" s="65"/>
      <c r="H109" s="65"/>
    </row>
    <row r="110" spans="1:8" ht="13.5" customHeight="1">
      <c r="A110" s="65"/>
      <c r="B110" s="65"/>
      <c r="C110" s="65"/>
      <c r="D110" s="65"/>
      <c r="E110" s="65"/>
      <c r="F110" s="65"/>
      <c r="G110" s="65"/>
      <c r="H110" s="65"/>
    </row>
    <row r="111" spans="1:8" ht="13.5" customHeight="1">
      <c r="A111" s="65"/>
      <c r="B111" s="65"/>
      <c r="C111" s="65"/>
      <c r="D111" s="65"/>
      <c r="E111" s="65"/>
      <c r="F111" s="65"/>
      <c r="G111" s="65"/>
      <c r="H111" s="65"/>
    </row>
    <row r="112" spans="1:8" ht="13.5" customHeight="1">
      <c r="A112" s="65"/>
      <c r="B112" s="65"/>
      <c r="C112" s="65"/>
      <c r="D112" s="65"/>
      <c r="E112" s="65"/>
      <c r="F112" s="65"/>
      <c r="G112" s="65"/>
      <c r="H112" s="65"/>
    </row>
    <row r="113" spans="1:8" ht="13.5" customHeight="1">
      <c r="A113" s="65"/>
      <c r="B113" s="65"/>
      <c r="C113" s="65"/>
      <c r="D113" s="65"/>
      <c r="E113" s="65"/>
      <c r="F113" s="65"/>
      <c r="G113" s="65"/>
      <c r="H113" s="65"/>
    </row>
    <row r="114" spans="1:8" ht="13.5" customHeight="1">
      <c r="A114" s="65"/>
      <c r="B114" s="65"/>
      <c r="C114" s="65"/>
      <c r="D114" s="65"/>
      <c r="E114" s="65"/>
      <c r="F114" s="65"/>
      <c r="G114" s="65"/>
      <c r="H114" s="65"/>
    </row>
    <row r="115" spans="1:8" ht="13.5" customHeight="1">
      <c r="A115" s="65"/>
      <c r="B115" s="65"/>
      <c r="C115" s="65"/>
      <c r="D115" s="65"/>
      <c r="E115" s="65"/>
      <c r="F115" s="65"/>
      <c r="G115" s="65"/>
      <c r="H115" s="65"/>
    </row>
    <row r="116" spans="1:8" ht="13.5" customHeight="1">
      <c r="A116" s="65"/>
      <c r="B116" s="65"/>
      <c r="C116" s="65"/>
      <c r="D116" s="65"/>
      <c r="E116" s="65"/>
      <c r="F116" s="65"/>
      <c r="G116" s="65"/>
      <c r="H116" s="65"/>
    </row>
    <row r="117" spans="1:8" ht="13.5" customHeight="1">
      <c r="A117" s="65"/>
      <c r="B117" s="65"/>
      <c r="C117" s="65"/>
      <c r="D117" s="65"/>
      <c r="E117" s="65"/>
      <c r="F117" s="65"/>
      <c r="G117" s="65"/>
      <c r="H117" s="65"/>
    </row>
    <row r="118" spans="1:8" ht="13.5" customHeight="1">
      <c r="A118" s="65"/>
      <c r="B118" s="65"/>
      <c r="C118" s="65"/>
      <c r="D118" s="65"/>
      <c r="E118" s="65"/>
      <c r="F118" s="65"/>
      <c r="G118" s="65"/>
      <c r="H118" s="65"/>
    </row>
    <row r="119" spans="1:8" ht="13.5" customHeight="1">
      <c r="A119" s="65"/>
      <c r="B119" s="65"/>
      <c r="C119" s="65"/>
      <c r="D119" s="65"/>
      <c r="E119" s="65"/>
      <c r="F119" s="65"/>
      <c r="G119" s="65"/>
      <c r="H119" s="65"/>
    </row>
    <row r="120" spans="1:8" ht="13.5" customHeight="1">
      <c r="A120" s="65"/>
      <c r="B120" s="65"/>
      <c r="C120" s="65"/>
      <c r="D120" s="65"/>
      <c r="E120" s="65"/>
      <c r="F120" s="65"/>
      <c r="G120" s="65"/>
      <c r="H120" s="65"/>
    </row>
    <row r="121" spans="1:8" ht="13.5" customHeight="1">
      <c r="A121" s="65"/>
      <c r="B121" s="65"/>
      <c r="C121" s="65"/>
      <c r="D121" s="65"/>
      <c r="E121" s="65"/>
      <c r="F121" s="65"/>
      <c r="G121" s="65"/>
      <c r="H121" s="65"/>
    </row>
    <row r="122" spans="1:8" ht="13.5" customHeight="1">
      <c r="A122" s="65"/>
      <c r="B122" s="65"/>
      <c r="C122" s="65"/>
      <c r="D122" s="65"/>
      <c r="E122" s="65"/>
      <c r="F122" s="65"/>
      <c r="G122" s="65"/>
      <c r="H122" s="65"/>
    </row>
    <row r="123" spans="1:8" ht="13.5" customHeight="1">
      <c r="A123" s="65"/>
      <c r="B123" s="65"/>
      <c r="C123" s="65"/>
      <c r="D123" s="65"/>
      <c r="E123" s="65"/>
      <c r="F123" s="65"/>
      <c r="G123" s="65"/>
      <c r="H123" s="65"/>
    </row>
    <row r="124" spans="1:8" ht="13.5" customHeight="1">
      <c r="A124" s="65"/>
      <c r="B124" s="65"/>
      <c r="C124" s="65"/>
      <c r="D124" s="65"/>
      <c r="E124" s="65"/>
      <c r="F124" s="65"/>
      <c r="G124" s="65"/>
      <c r="H124" s="65"/>
    </row>
    <row r="125" spans="1:8" ht="13.5" customHeight="1">
      <c r="A125" s="65"/>
      <c r="B125" s="65"/>
      <c r="C125" s="65"/>
      <c r="D125" s="65"/>
      <c r="E125" s="65"/>
      <c r="F125" s="65"/>
      <c r="G125" s="65"/>
      <c r="H125" s="65"/>
    </row>
    <row r="126" spans="1:8" ht="13.5" customHeight="1">
      <c r="A126" s="65"/>
      <c r="B126" s="65"/>
      <c r="C126" s="65"/>
      <c r="D126" s="65"/>
      <c r="E126" s="65"/>
      <c r="F126" s="65"/>
      <c r="G126" s="65"/>
      <c r="H126" s="65"/>
    </row>
    <row r="127" spans="1:8" ht="13.5" customHeight="1">
      <c r="A127" s="65"/>
      <c r="B127" s="65"/>
      <c r="C127" s="65"/>
      <c r="D127" s="65"/>
      <c r="E127" s="65"/>
      <c r="F127" s="65"/>
      <c r="G127" s="65"/>
      <c r="H127" s="65"/>
    </row>
    <row r="128" spans="1:8" ht="13.5" customHeight="1">
      <c r="A128" s="65"/>
      <c r="B128" s="65"/>
      <c r="C128" s="65"/>
      <c r="D128" s="65"/>
      <c r="E128" s="65"/>
      <c r="F128" s="65"/>
      <c r="G128" s="65"/>
      <c r="H128" s="65"/>
    </row>
    <row r="129" spans="1:13" ht="13.5" customHeight="1">
      <c r="A129" s="65"/>
      <c r="B129" s="65"/>
      <c r="C129" s="65"/>
      <c r="D129" s="65"/>
      <c r="E129" s="65"/>
      <c r="F129" s="65"/>
      <c r="G129" s="65"/>
      <c r="H129" s="65"/>
    </row>
    <row r="130" spans="1:13" ht="13.5" customHeight="1">
      <c r="A130" s="65"/>
      <c r="B130" s="65"/>
      <c r="C130" s="65"/>
      <c r="D130" s="65"/>
      <c r="E130" s="65"/>
      <c r="F130" s="65"/>
      <c r="G130" s="65"/>
      <c r="H130" s="65"/>
    </row>
    <row r="131" spans="1:13" ht="13.5" customHeight="1">
      <c r="A131" s="65"/>
      <c r="B131" s="65"/>
      <c r="C131" s="65"/>
      <c r="D131" s="65"/>
      <c r="E131" s="65"/>
      <c r="F131" s="65"/>
      <c r="G131" s="65"/>
      <c r="H131" s="65"/>
    </row>
    <row r="132" spans="1:13" ht="13.5" customHeight="1">
      <c r="A132" s="65"/>
      <c r="B132" s="65"/>
      <c r="C132" s="65"/>
      <c r="D132" s="65"/>
      <c r="E132" s="65"/>
      <c r="F132" s="65"/>
      <c r="G132" s="65"/>
      <c r="H132" s="65"/>
    </row>
    <row r="133" spans="1:13" ht="13.5" customHeight="1">
      <c r="A133" s="65"/>
      <c r="B133" s="65"/>
      <c r="C133" s="65"/>
      <c r="D133" s="65"/>
      <c r="E133" s="65"/>
      <c r="F133" s="65"/>
      <c r="G133" s="65"/>
      <c r="H133" s="65"/>
    </row>
    <row r="134" spans="1:13" ht="13.5" customHeight="1">
      <c r="A134" s="65"/>
      <c r="B134" s="65"/>
      <c r="C134" s="65"/>
      <c r="D134" s="65"/>
      <c r="E134" s="65"/>
      <c r="F134" s="65"/>
      <c r="G134" s="65"/>
      <c r="H134" s="65"/>
    </row>
    <row r="135" spans="1:13" ht="13.5" customHeight="1">
      <c r="A135" s="65"/>
      <c r="B135" s="65"/>
      <c r="C135" s="65"/>
      <c r="D135" s="65"/>
      <c r="E135" s="65"/>
      <c r="F135" s="65"/>
      <c r="G135" s="65"/>
      <c r="H135" s="65"/>
    </row>
    <row r="136" spans="1:13" ht="13.5" customHeight="1">
      <c r="A136" s="65"/>
      <c r="B136" s="65"/>
      <c r="C136" s="65"/>
      <c r="D136" s="65"/>
      <c r="E136" s="65"/>
      <c r="F136" s="65"/>
      <c r="G136" s="65"/>
      <c r="H136" s="65"/>
    </row>
    <row r="137" spans="1:13" s="65" customFormat="1" ht="13.5" customHeight="1">
      <c r="I137" s="35"/>
      <c r="J137" s="35"/>
      <c r="K137" s="35"/>
      <c r="L137" s="35"/>
      <c r="M137" s="35"/>
    </row>
    <row r="138" spans="1:13" s="65" customFormat="1" ht="13.5" customHeight="1">
      <c r="I138" s="35"/>
      <c r="J138" s="35"/>
      <c r="K138" s="35"/>
      <c r="L138" s="35"/>
      <c r="M138" s="35"/>
    </row>
    <row r="139" spans="1:13" s="65" customFormat="1" ht="13.5" customHeight="1">
      <c r="I139" s="35"/>
      <c r="J139" s="35"/>
      <c r="K139" s="35"/>
      <c r="L139" s="35"/>
      <c r="M139" s="35"/>
    </row>
    <row r="140" spans="1:13" s="65" customFormat="1" ht="13.5" customHeight="1">
      <c r="I140" s="35"/>
      <c r="J140" s="35"/>
      <c r="K140" s="35"/>
      <c r="L140" s="35"/>
      <c r="M140" s="35"/>
    </row>
    <row r="141" spans="1:13" s="65" customFormat="1" ht="13.5" customHeight="1">
      <c r="I141" s="35"/>
      <c r="J141" s="35"/>
      <c r="K141" s="35"/>
      <c r="L141" s="35"/>
      <c r="M141" s="35"/>
    </row>
    <row r="142" spans="1:13" s="65" customFormat="1" ht="13.5" customHeight="1">
      <c r="I142" s="35"/>
      <c r="J142" s="35"/>
      <c r="K142" s="35"/>
      <c r="L142" s="35"/>
      <c r="M142" s="35"/>
    </row>
    <row r="143" spans="1:13" s="65" customFormat="1" ht="13.5" customHeight="1">
      <c r="I143" s="35"/>
      <c r="J143" s="35"/>
      <c r="K143" s="35"/>
      <c r="L143" s="35"/>
      <c r="M143" s="35"/>
    </row>
    <row r="144" spans="1:13" s="65" customFormat="1" ht="13.5" customHeight="1">
      <c r="I144" s="35"/>
      <c r="J144" s="35"/>
      <c r="K144" s="35"/>
      <c r="L144" s="35"/>
      <c r="M144" s="35"/>
    </row>
    <row r="145" spans="9:13" s="65" customFormat="1" ht="13.5" customHeight="1">
      <c r="I145" s="35"/>
      <c r="J145" s="35"/>
      <c r="K145" s="35"/>
      <c r="L145" s="35"/>
      <c r="M145" s="35"/>
    </row>
    <row r="146" spans="9:13" s="65" customFormat="1" ht="13.5" customHeight="1">
      <c r="I146" s="35"/>
      <c r="J146" s="35"/>
      <c r="K146" s="35"/>
      <c r="L146" s="35"/>
      <c r="M146" s="35"/>
    </row>
    <row r="147" spans="9:13" s="65" customFormat="1" ht="13.5" customHeight="1">
      <c r="I147" s="35"/>
      <c r="J147" s="35"/>
      <c r="K147" s="35"/>
      <c r="L147" s="35"/>
      <c r="M147" s="35"/>
    </row>
    <row r="148" spans="9:13" s="65" customFormat="1" ht="13.5" customHeight="1">
      <c r="I148" s="35"/>
      <c r="J148" s="35"/>
      <c r="K148" s="35"/>
      <c r="L148" s="35"/>
      <c r="M148" s="35"/>
    </row>
    <row r="149" spans="9:13" s="65" customFormat="1" ht="13.5" customHeight="1">
      <c r="I149" s="35"/>
      <c r="J149" s="35"/>
      <c r="K149" s="35"/>
      <c r="L149" s="35"/>
      <c r="M149" s="35"/>
    </row>
    <row r="150" spans="9:13" s="65" customFormat="1" ht="13.5" customHeight="1">
      <c r="I150" s="35"/>
      <c r="J150" s="35"/>
      <c r="K150" s="35"/>
      <c r="L150" s="35"/>
      <c r="M150" s="35"/>
    </row>
    <row r="151" spans="9:13" s="65" customFormat="1" ht="13.5" customHeight="1">
      <c r="I151" s="35"/>
      <c r="J151" s="35"/>
      <c r="K151" s="35"/>
      <c r="L151" s="35"/>
      <c r="M151" s="35"/>
    </row>
    <row r="152" spans="9:13" s="65" customFormat="1" ht="13.5" customHeight="1">
      <c r="I152" s="35"/>
      <c r="J152" s="35"/>
      <c r="K152" s="35"/>
      <c r="L152" s="35"/>
      <c r="M152" s="35"/>
    </row>
    <row r="153" spans="9:13" s="65" customFormat="1" ht="13.5" customHeight="1">
      <c r="I153" s="35"/>
      <c r="J153" s="35"/>
      <c r="K153" s="35"/>
      <c r="L153" s="35"/>
      <c r="M153" s="35"/>
    </row>
    <row r="154" spans="9:13" s="65" customFormat="1" ht="13.5" customHeight="1">
      <c r="I154" s="35"/>
      <c r="J154" s="35"/>
      <c r="K154" s="35"/>
      <c r="L154" s="35"/>
      <c r="M154" s="35"/>
    </row>
    <row r="155" spans="9:13" s="65" customFormat="1" ht="13.5" customHeight="1">
      <c r="I155" s="35"/>
      <c r="J155" s="35"/>
      <c r="K155" s="35"/>
      <c r="L155" s="35"/>
      <c r="M155" s="35"/>
    </row>
    <row r="156" spans="9:13" s="65" customFormat="1" ht="13.5" customHeight="1">
      <c r="I156" s="35"/>
      <c r="J156" s="35"/>
      <c r="K156" s="35"/>
      <c r="L156" s="35"/>
      <c r="M156" s="35"/>
    </row>
    <row r="157" spans="9:13" s="65" customFormat="1" ht="13.5" customHeight="1">
      <c r="I157" s="35"/>
      <c r="J157" s="35"/>
      <c r="K157" s="35"/>
      <c r="L157" s="35"/>
      <c r="M157" s="35"/>
    </row>
    <row r="158" spans="9:13" s="65" customFormat="1" ht="13.5" customHeight="1">
      <c r="I158" s="35"/>
      <c r="J158" s="35"/>
      <c r="K158" s="35"/>
      <c r="L158" s="35"/>
      <c r="M158" s="35"/>
    </row>
    <row r="159" spans="9:13" s="65" customFormat="1" ht="13.5" customHeight="1">
      <c r="I159" s="35"/>
      <c r="J159" s="35"/>
      <c r="K159" s="35"/>
      <c r="L159" s="35"/>
      <c r="M159" s="35"/>
    </row>
    <row r="160" spans="9:13" s="65" customFormat="1" ht="13.5" customHeight="1">
      <c r="I160" s="35"/>
      <c r="J160" s="35"/>
      <c r="K160" s="35"/>
      <c r="L160" s="35"/>
      <c r="M160" s="35"/>
    </row>
    <row r="161" spans="9:13" s="65" customFormat="1" ht="13.5" customHeight="1">
      <c r="I161" s="35"/>
      <c r="J161" s="35"/>
      <c r="K161" s="35"/>
      <c r="L161" s="35"/>
      <c r="M161" s="35"/>
    </row>
    <row r="162" spans="9:13" s="65" customFormat="1" ht="13.5" customHeight="1">
      <c r="I162" s="35"/>
      <c r="J162" s="35"/>
      <c r="K162" s="35"/>
      <c r="L162" s="35"/>
      <c r="M162" s="35"/>
    </row>
    <row r="163" spans="9:13" s="65" customFormat="1" ht="13.5" customHeight="1">
      <c r="I163" s="35"/>
      <c r="J163" s="35"/>
      <c r="K163" s="35"/>
      <c r="L163" s="35"/>
      <c r="M163" s="35"/>
    </row>
    <row r="164" spans="9:13" s="65" customFormat="1" ht="13.5" customHeight="1">
      <c r="I164" s="35"/>
      <c r="J164" s="35"/>
      <c r="K164" s="35"/>
      <c r="L164" s="35"/>
      <c r="M164" s="35"/>
    </row>
    <row r="165" spans="9:13" s="65" customFormat="1" ht="13.5" customHeight="1">
      <c r="I165" s="35"/>
      <c r="J165" s="35"/>
      <c r="K165" s="35"/>
      <c r="L165" s="35"/>
      <c r="M165" s="35"/>
    </row>
    <row r="166" spans="9:13" s="65" customFormat="1" ht="13.5" customHeight="1">
      <c r="I166" s="35"/>
      <c r="J166" s="35"/>
      <c r="K166" s="35"/>
      <c r="L166" s="35"/>
      <c r="M166" s="35"/>
    </row>
    <row r="167" spans="9:13" s="65" customFormat="1" ht="13.5" customHeight="1">
      <c r="I167" s="35"/>
      <c r="J167" s="35"/>
      <c r="K167" s="35"/>
      <c r="L167" s="35"/>
      <c r="M167" s="35"/>
    </row>
    <row r="168" spans="9:13" s="65" customFormat="1" ht="13.5" customHeight="1">
      <c r="I168" s="35"/>
      <c r="J168" s="35"/>
      <c r="K168" s="35"/>
      <c r="L168" s="35"/>
      <c r="M168" s="35"/>
    </row>
    <row r="169" spans="9:13" s="65" customFormat="1" ht="13.5" customHeight="1">
      <c r="I169" s="35"/>
      <c r="J169" s="35"/>
      <c r="K169" s="35"/>
      <c r="L169" s="35"/>
      <c r="M169" s="35"/>
    </row>
    <row r="170" spans="9:13" s="65" customFormat="1" ht="13.5" customHeight="1">
      <c r="I170" s="35"/>
      <c r="J170" s="35"/>
      <c r="K170" s="35"/>
      <c r="L170" s="35"/>
      <c r="M170" s="35"/>
    </row>
    <row r="171" spans="9:13" s="65" customFormat="1" ht="13.5" customHeight="1">
      <c r="I171" s="35"/>
      <c r="J171" s="35"/>
      <c r="K171" s="35"/>
      <c r="L171" s="35"/>
      <c r="M171" s="35"/>
    </row>
    <row r="172" spans="9:13" s="65" customFormat="1" ht="13.5" customHeight="1">
      <c r="I172" s="35"/>
      <c r="J172" s="35"/>
      <c r="K172" s="35"/>
      <c r="L172" s="35"/>
      <c r="M172" s="35"/>
    </row>
    <row r="173" spans="9:13" s="65" customFormat="1" ht="13.5" customHeight="1">
      <c r="I173" s="35"/>
      <c r="J173" s="35"/>
      <c r="K173" s="35"/>
      <c r="L173" s="35"/>
      <c r="M173" s="35"/>
    </row>
    <row r="174" spans="9:13" s="65" customFormat="1" ht="13.5" customHeight="1">
      <c r="I174" s="35"/>
      <c r="J174" s="35"/>
      <c r="K174" s="35"/>
      <c r="L174" s="35"/>
      <c r="M174" s="35"/>
    </row>
    <row r="175" spans="9:13" s="65" customFormat="1" ht="13.5" customHeight="1">
      <c r="I175" s="35"/>
      <c r="J175" s="35"/>
      <c r="K175" s="35"/>
      <c r="L175" s="35"/>
      <c r="M175" s="35"/>
    </row>
    <row r="176" spans="9:13" s="65" customFormat="1" ht="13.5" customHeight="1">
      <c r="I176" s="35"/>
      <c r="J176" s="35"/>
      <c r="K176" s="35"/>
      <c r="L176" s="35"/>
      <c r="M176" s="35"/>
    </row>
    <row r="177" spans="9:13" s="65" customFormat="1" ht="13.5" customHeight="1">
      <c r="I177" s="35"/>
      <c r="J177" s="35"/>
      <c r="K177" s="35"/>
      <c r="L177" s="35"/>
      <c r="M177" s="35"/>
    </row>
  </sheetData>
  <customSheetViews>
    <customSheetView guid="{A341D8C9-5CC0-4C53-B3E4-E55891765B05}" scale="70" showPageBreaks="1" showGridLines="0" printArea="1" hiddenRows="1" hiddenColumns="1" view="pageBreakPreview">
      <pane xSplit="2" ySplit="5" topLeftCell="C6" activePane="bottomRight" state="frozen"/>
      <selection pane="bottomRight" activeCell="B38" sqref="B38"/>
      <rowBreaks count="2" manualBreakCount="2">
        <brk id="51" max="16383" man="1"/>
        <brk id="71" max="7" man="1"/>
      </rowBreaks>
      <colBreaks count="1" manualBreakCount="1">
        <brk id="29" max="132" man="1"/>
      </colBreaks>
      <pageMargins left="0.28999999999999998" right="0.31" top="0.4" bottom="0.33" header="0.5" footer="0.38"/>
      <pageSetup paperSize="9" scale="52" orientation="landscape" verticalDpi="0" r:id="rId1"/>
      <headerFooter alignWithMargins="0"/>
    </customSheetView>
  </customSheetViews>
  <phoneticPr fontId="3" type="noConversion"/>
  <pageMargins left="0.27559055118110237" right="0.31496062992125984" top="0.39370078740157483" bottom="0.31496062992125984" header="0.51181102362204722" footer="0.39370078740157483"/>
  <pageSetup paperSize="9" scale="55" orientation="landscape" verticalDpi="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A1:P90"/>
  <sheetViews>
    <sheetView showGridLines="0" view="pageBreakPreview" zoomScale="80" zoomScaleNormal="100" zoomScaleSheetLayoutView="80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B2" sqref="B2"/>
    </sheetView>
  </sheetViews>
  <sheetFormatPr baseColWidth="10" defaultColWidth="11.42578125" defaultRowHeight="12.75"/>
  <cols>
    <col min="1" max="1" width="2.28515625" style="60" customWidth="1"/>
    <col min="2" max="3" width="73.42578125" style="60" customWidth="1"/>
    <col min="4" max="4" width="15.28515625" style="60" bestFit="1" customWidth="1"/>
    <col min="5" max="5" width="13.85546875" style="60" bestFit="1" customWidth="1"/>
    <col min="6" max="6" width="19.5703125" style="60" bestFit="1" customWidth="1"/>
    <col min="7" max="7" width="17.42578125" style="60" bestFit="1" customWidth="1"/>
    <col min="8" max="8" width="13.5703125" style="60" bestFit="1" customWidth="1"/>
    <col min="9" max="9" width="16" style="60" bestFit="1" customWidth="1"/>
    <col min="10" max="10" width="22" style="60" bestFit="1" customWidth="1"/>
    <col min="11" max="11" width="13.5703125" style="60" customWidth="1"/>
    <col min="12" max="12" width="2.5703125" style="60" customWidth="1"/>
    <col min="13" max="16" width="11.42578125" style="65"/>
    <col min="17" max="16384" width="11.42578125" style="60"/>
  </cols>
  <sheetData>
    <row r="1" spans="1:16">
      <c r="A1" s="184"/>
      <c r="B1" s="184"/>
      <c r="C1" s="238"/>
      <c r="D1" s="177"/>
      <c r="E1" s="177"/>
      <c r="F1" s="177"/>
      <c r="G1" s="177"/>
      <c r="H1" s="177"/>
      <c r="I1" s="177"/>
      <c r="J1" s="177"/>
      <c r="K1" s="177"/>
      <c r="L1" s="177"/>
    </row>
    <row r="2" spans="1:16" ht="15.75">
      <c r="A2" s="185"/>
      <c r="B2" s="186" t="s">
        <v>342</v>
      </c>
      <c r="C2" s="240" t="s">
        <v>181</v>
      </c>
      <c r="D2" s="177"/>
      <c r="E2" s="177"/>
      <c r="F2" s="177"/>
      <c r="G2" s="177"/>
      <c r="H2" s="177"/>
      <c r="I2" s="177"/>
      <c r="J2" s="177"/>
      <c r="K2" s="177"/>
      <c r="L2" s="177"/>
    </row>
    <row r="3" spans="1:16" ht="39">
      <c r="A3" s="185"/>
      <c r="B3" s="185"/>
      <c r="C3" s="326"/>
      <c r="D3" s="325" t="s">
        <v>317</v>
      </c>
      <c r="E3" s="325" t="s">
        <v>455</v>
      </c>
      <c r="F3" s="325" t="s">
        <v>318</v>
      </c>
      <c r="G3" s="325" t="s">
        <v>457</v>
      </c>
      <c r="H3" s="325" t="s">
        <v>339</v>
      </c>
      <c r="I3" s="325" t="s">
        <v>340</v>
      </c>
      <c r="J3" s="325" t="s">
        <v>341</v>
      </c>
      <c r="K3" s="325" t="s">
        <v>320</v>
      </c>
      <c r="L3" s="177"/>
    </row>
    <row r="4" spans="1:16" ht="3" customHeight="1">
      <c r="A4" s="252"/>
      <c r="B4" s="252"/>
      <c r="C4" s="238"/>
      <c r="D4" s="238"/>
      <c r="E4" s="238"/>
      <c r="F4" s="328"/>
      <c r="G4" s="328"/>
      <c r="H4" s="328"/>
      <c r="I4" s="328"/>
      <c r="J4" s="328"/>
      <c r="K4" s="238"/>
      <c r="L4" s="177"/>
    </row>
    <row r="5" spans="1:16" ht="38.25">
      <c r="A5" s="245"/>
      <c r="B5" s="245" t="s">
        <v>343</v>
      </c>
      <c r="C5" s="327" t="s">
        <v>122</v>
      </c>
      <c r="D5" s="326" t="s">
        <v>186</v>
      </c>
      <c r="E5" s="326" t="s">
        <v>456</v>
      </c>
      <c r="F5" s="326" t="s">
        <v>99</v>
      </c>
      <c r="G5" s="326" t="s">
        <v>458</v>
      </c>
      <c r="H5" s="326" t="s">
        <v>194</v>
      </c>
      <c r="I5" s="326" t="s">
        <v>436</v>
      </c>
      <c r="J5" s="326" t="s">
        <v>195</v>
      </c>
      <c r="K5" s="326" t="s">
        <v>7</v>
      </c>
      <c r="L5" s="177"/>
      <c r="P5" s="60"/>
    </row>
    <row r="6" spans="1:16">
      <c r="A6" s="146"/>
      <c r="B6" s="146"/>
      <c r="C6" s="240"/>
      <c r="D6" s="180"/>
      <c r="E6" s="180"/>
      <c r="F6" s="180"/>
      <c r="G6" s="180"/>
      <c r="H6" s="180"/>
      <c r="I6" s="180"/>
      <c r="J6" s="180"/>
      <c r="K6" s="180"/>
      <c r="L6" s="177"/>
      <c r="P6" s="60"/>
    </row>
    <row r="7" spans="1:16" s="62" customFormat="1" ht="14.1" customHeight="1">
      <c r="A7" s="146"/>
      <c r="B7" s="175" t="s">
        <v>536</v>
      </c>
      <c r="C7" s="262" t="s">
        <v>537</v>
      </c>
      <c r="D7" s="423">
        <v>1000</v>
      </c>
      <c r="E7" s="423">
        <v>-0.12151000000000001</v>
      </c>
      <c r="F7" s="423">
        <v>1430</v>
      </c>
      <c r="G7" s="265">
        <v>8.4390000000000001</v>
      </c>
      <c r="H7" s="265">
        <v>-141.74852600000003</v>
      </c>
      <c r="I7" s="265">
        <v>-2476.076</v>
      </c>
      <c r="J7" s="265">
        <v>23408.057892000004</v>
      </c>
      <c r="K7" s="265">
        <v>23228.550856000005</v>
      </c>
      <c r="L7" s="179"/>
      <c r="M7" s="61"/>
      <c r="N7" s="61"/>
      <c r="O7" s="61"/>
    </row>
    <row r="8" spans="1:16" ht="14.1" customHeight="1">
      <c r="A8" s="146"/>
      <c r="B8" s="146"/>
      <c r="C8" s="208"/>
      <c r="D8" s="162"/>
      <c r="E8" s="162"/>
      <c r="F8" s="162"/>
      <c r="G8" s="162"/>
      <c r="H8" s="162"/>
      <c r="I8" s="162"/>
      <c r="J8" s="162"/>
      <c r="K8" s="162"/>
      <c r="L8" s="263"/>
    </row>
    <row r="9" spans="1:16" ht="13.5" hidden="1" customHeight="1">
      <c r="A9" s="146"/>
      <c r="B9" s="146"/>
      <c r="C9" s="208"/>
      <c r="D9" s="162"/>
      <c r="E9" s="162"/>
      <c r="F9" s="162"/>
      <c r="G9" s="162"/>
      <c r="H9" s="162"/>
      <c r="I9" s="162"/>
      <c r="J9" s="162"/>
      <c r="K9" s="263"/>
      <c r="L9" s="177"/>
      <c r="P9" s="60"/>
    </row>
    <row r="10" spans="1:16" ht="13.5" hidden="1" customHeight="1">
      <c r="A10" s="146"/>
      <c r="B10" s="146"/>
      <c r="C10" s="208"/>
      <c r="D10" s="162"/>
      <c r="E10" s="162"/>
      <c r="F10" s="162"/>
      <c r="G10" s="162"/>
      <c r="H10" s="162"/>
      <c r="I10" s="162"/>
      <c r="J10" s="162"/>
      <c r="K10" s="263"/>
      <c r="L10" s="177"/>
      <c r="P10" s="60"/>
    </row>
    <row r="11" spans="1:16" ht="14.1" customHeight="1">
      <c r="A11" s="146"/>
      <c r="B11" s="146"/>
      <c r="C11" s="208"/>
      <c r="D11" s="162"/>
      <c r="E11" s="162"/>
      <c r="F11" s="162"/>
      <c r="G11" s="162"/>
      <c r="H11" s="162"/>
      <c r="I11" s="162"/>
      <c r="J11" s="162"/>
      <c r="K11" s="263"/>
      <c r="L11" s="177"/>
      <c r="P11" s="60"/>
    </row>
    <row r="12" spans="1:16" ht="14.1" customHeight="1">
      <c r="A12" s="146"/>
      <c r="B12" s="254" t="s">
        <v>597</v>
      </c>
      <c r="C12" s="259" t="s">
        <v>597</v>
      </c>
      <c r="D12" s="264"/>
      <c r="E12" s="264"/>
      <c r="F12" s="264"/>
      <c r="G12" s="264"/>
      <c r="H12" s="264"/>
      <c r="I12" s="264"/>
      <c r="J12" s="264"/>
      <c r="K12" s="162"/>
      <c r="L12" s="177"/>
      <c r="P12" s="60"/>
    </row>
    <row r="13" spans="1:16" ht="14.1" customHeight="1">
      <c r="A13" s="146"/>
      <c r="B13" s="102" t="s">
        <v>344</v>
      </c>
      <c r="C13" s="210" t="s">
        <v>146</v>
      </c>
      <c r="D13" s="129"/>
      <c r="E13" s="129"/>
      <c r="F13" s="129"/>
      <c r="G13" s="129"/>
      <c r="H13" s="129"/>
      <c r="I13" s="129"/>
      <c r="J13" s="129">
        <v>4280.0511640000004</v>
      </c>
      <c r="K13" s="129">
        <v>4280.0511640000004</v>
      </c>
      <c r="L13" s="177"/>
      <c r="P13" s="60"/>
    </row>
    <row r="14" spans="1:16" ht="6.75" customHeight="1">
      <c r="A14" s="146"/>
      <c r="B14" s="254"/>
      <c r="C14" s="259"/>
      <c r="D14" s="264"/>
      <c r="E14" s="264"/>
      <c r="F14" s="264"/>
      <c r="G14" s="264"/>
      <c r="H14" s="264"/>
      <c r="I14" s="264"/>
      <c r="J14" s="264"/>
      <c r="K14" s="264"/>
      <c r="L14" s="177"/>
      <c r="P14" s="60"/>
    </row>
    <row r="15" spans="1:16" ht="14.1" customHeight="1">
      <c r="A15" s="146"/>
      <c r="B15" s="186" t="s">
        <v>345</v>
      </c>
      <c r="C15" s="240" t="s">
        <v>177</v>
      </c>
      <c r="D15" s="264"/>
      <c r="E15" s="264"/>
      <c r="F15" s="264"/>
      <c r="G15" s="264"/>
      <c r="H15" s="264"/>
      <c r="I15" s="264"/>
      <c r="J15" s="264"/>
      <c r="K15" s="264"/>
      <c r="L15" s="177"/>
      <c r="P15" s="60"/>
    </row>
    <row r="16" spans="1:16" ht="14.1" customHeight="1">
      <c r="A16" s="146"/>
      <c r="B16" s="146"/>
      <c r="C16" s="241" t="s">
        <v>615</v>
      </c>
      <c r="D16" s="162"/>
      <c r="E16" s="162"/>
      <c r="F16" s="162"/>
      <c r="G16" s="162"/>
      <c r="H16" s="162"/>
      <c r="I16" s="162"/>
      <c r="J16" s="162"/>
      <c r="K16" s="162"/>
      <c r="L16" s="177"/>
      <c r="P16" s="60"/>
    </row>
    <row r="17" spans="1:16" ht="14.1" customHeight="1">
      <c r="A17" s="146"/>
      <c r="B17" s="102" t="s">
        <v>712</v>
      </c>
      <c r="C17" s="210" t="s">
        <v>129</v>
      </c>
      <c r="D17" s="129"/>
      <c r="E17" s="129"/>
      <c r="F17" s="129"/>
      <c r="G17" s="129"/>
      <c r="H17" s="129"/>
      <c r="I17" s="129">
        <v>637.33777199999997</v>
      </c>
      <c r="J17" s="129"/>
      <c r="K17" s="129">
        <v>637.33777199999997</v>
      </c>
      <c r="L17" s="177"/>
      <c r="P17" s="60"/>
    </row>
    <row r="18" spans="1:16" ht="14.1" customHeight="1">
      <c r="A18" s="146"/>
      <c r="B18" s="102" t="s">
        <v>713</v>
      </c>
      <c r="C18" s="212" t="s">
        <v>616</v>
      </c>
      <c r="D18" s="129"/>
      <c r="E18" s="129"/>
      <c r="F18" s="129"/>
      <c r="G18" s="129"/>
      <c r="H18" s="129"/>
      <c r="I18" s="129"/>
      <c r="J18" s="129">
        <v>-19.803677</v>
      </c>
      <c r="K18" s="129">
        <v>-19.803677</v>
      </c>
      <c r="L18" s="177"/>
      <c r="P18" s="60"/>
    </row>
    <row r="19" spans="1:16" ht="14.1" customHeight="1">
      <c r="A19" s="146"/>
      <c r="B19" s="102" t="s">
        <v>714</v>
      </c>
      <c r="C19" s="210" t="s">
        <v>617</v>
      </c>
      <c r="D19" s="129"/>
      <c r="E19" s="129"/>
      <c r="F19" s="129"/>
      <c r="G19" s="129"/>
      <c r="H19" s="129"/>
      <c r="I19" s="129"/>
      <c r="J19" s="129">
        <v>-178.45461599999999</v>
      </c>
      <c r="K19" s="129">
        <v>-178.45461599999999</v>
      </c>
      <c r="L19" s="177"/>
      <c r="P19" s="60"/>
    </row>
    <row r="20" spans="1:16" ht="14.1" customHeight="1">
      <c r="A20" s="146"/>
      <c r="B20" s="253" t="s">
        <v>715</v>
      </c>
      <c r="C20" s="258" t="s">
        <v>618</v>
      </c>
      <c r="D20" s="129"/>
      <c r="E20" s="129"/>
      <c r="F20" s="129"/>
      <c r="G20" s="129"/>
      <c r="H20" s="129"/>
      <c r="I20" s="129">
        <v>637.33777199999997</v>
      </c>
      <c r="J20" s="129">
        <v>-198.25829299999998</v>
      </c>
      <c r="K20" s="129">
        <v>439.07947899999999</v>
      </c>
      <c r="L20" s="177"/>
      <c r="P20" s="60"/>
    </row>
    <row r="21" spans="1:16" ht="14.1" customHeight="1">
      <c r="A21" s="146"/>
      <c r="B21" s="255"/>
      <c r="C21" s="260"/>
      <c r="D21" s="264"/>
      <c r="E21" s="264"/>
      <c r="F21" s="264"/>
      <c r="G21" s="264"/>
      <c r="H21" s="264"/>
      <c r="I21" s="264"/>
      <c r="J21" s="264"/>
      <c r="K21" s="264"/>
      <c r="L21" s="177"/>
      <c r="P21" s="60"/>
    </row>
    <row r="22" spans="1:16" ht="14.1" customHeight="1">
      <c r="A22" s="146"/>
      <c r="B22" s="253" t="s">
        <v>716</v>
      </c>
      <c r="C22" s="241" t="s">
        <v>619</v>
      </c>
      <c r="D22" s="264"/>
      <c r="E22" s="264"/>
      <c r="F22" s="264"/>
      <c r="G22" s="264"/>
      <c r="H22" s="264"/>
      <c r="I22" s="264"/>
      <c r="J22" s="264"/>
      <c r="K22" s="264"/>
      <c r="L22" s="177"/>
      <c r="P22" s="60"/>
    </row>
    <row r="23" spans="1:16" ht="14.1" customHeight="1">
      <c r="A23" s="146"/>
      <c r="B23" s="102" t="s">
        <v>717</v>
      </c>
      <c r="C23" s="210" t="s">
        <v>620</v>
      </c>
      <c r="D23" s="129"/>
      <c r="E23" s="129"/>
      <c r="F23" s="129"/>
      <c r="G23" s="129"/>
      <c r="H23" s="129">
        <v>-187.41906900000001</v>
      </c>
      <c r="I23" s="129"/>
      <c r="J23" s="129"/>
      <c r="K23" s="129">
        <v>-187.41906900000001</v>
      </c>
      <c r="L23" s="177"/>
      <c r="P23" s="60"/>
    </row>
    <row r="24" spans="1:16" ht="14.1" customHeight="1">
      <c r="A24" s="146"/>
      <c r="B24" s="102" t="s">
        <v>718</v>
      </c>
      <c r="C24" s="212" t="s">
        <v>621</v>
      </c>
      <c r="D24" s="129"/>
      <c r="E24" s="129"/>
      <c r="F24" s="129"/>
      <c r="G24" s="129"/>
      <c r="H24" s="129"/>
      <c r="I24" s="129"/>
      <c r="J24" s="129">
        <v>13.138</v>
      </c>
      <c r="K24" s="129">
        <v>13.138</v>
      </c>
      <c r="L24" s="177"/>
      <c r="P24" s="60"/>
    </row>
    <row r="25" spans="1:16" ht="14.1" customHeight="1">
      <c r="A25" s="146"/>
      <c r="B25" s="102" t="s">
        <v>719</v>
      </c>
      <c r="C25" s="210" t="s">
        <v>622</v>
      </c>
      <c r="D25" s="129"/>
      <c r="E25" s="129"/>
      <c r="F25" s="129"/>
      <c r="G25" s="129"/>
      <c r="H25" s="129">
        <v>161.19200000000001</v>
      </c>
      <c r="I25" s="129"/>
      <c r="J25" s="129"/>
      <c r="K25" s="129">
        <v>161.19200000000001</v>
      </c>
      <c r="L25" s="177"/>
      <c r="P25" s="60"/>
    </row>
    <row r="26" spans="1:16" ht="14.1" customHeight="1">
      <c r="A26" s="146"/>
      <c r="B26" s="102" t="s">
        <v>720</v>
      </c>
      <c r="C26" s="212" t="s">
        <v>623</v>
      </c>
      <c r="D26" s="129"/>
      <c r="E26" s="129"/>
      <c r="F26" s="129"/>
      <c r="G26" s="129"/>
      <c r="H26" s="129"/>
      <c r="I26" s="129"/>
      <c r="J26" s="129">
        <v>-45.133000000000003</v>
      </c>
      <c r="K26" s="129">
        <v>-45.133000000000003</v>
      </c>
      <c r="L26" s="177"/>
      <c r="P26" s="60"/>
    </row>
    <row r="27" spans="1:16" ht="14.1" customHeight="1">
      <c r="A27" s="146"/>
      <c r="B27" s="253" t="s">
        <v>721</v>
      </c>
      <c r="C27" s="258" t="s">
        <v>624</v>
      </c>
      <c r="D27" s="129"/>
      <c r="E27" s="129"/>
      <c r="F27" s="129"/>
      <c r="G27" s="129"/>
      <c r="H27" s="129">
        <v>-26.227069</v>
      </c>
      <c r="I27" s="129"/>
      <c r="J27" s="129">
        <v>-31.995000000000005</v>
      </c>
      <c r="K27" s="129">
        <v>-58.222068999999998</v>
      </c>
      <c r="L27" s="177"/>
      <c r="P27" s="60"/>
    </row>
    <row r="28" spans="1:16" ht="14.1" customHeight="1">
      <c r="A28" s="146"/>
      <c r="B28" s="102"/>
      <c r="C28" s="210"/>
      <c r="D28" s="264"/>
      <c r="E28" s="264"/>
      <c r="F28" s="264"/>
      <c r="G28" s="264"/>
      <c r="H28" s="264"/>
      <c r="I28" s="264"/>
      <c r="J28" s="264"/>
      <c r="K28" s="264"/>
      <c r="L28" s="177"/>
      <c r="P28" s="60"/>
    </row>
    <row r="29" spans="1:16" ht="14.1" customHeight="1">
      <c r="A29" s="146"/>
      <c r="B29" s="253" t="s">
        <v>722</v>
      </c>
      <c r="C29" s="258" t="s">
        <v>178</v>
      </c>
      <c r="D29" s="129"/>
      <c r="E29" s="129"/>
      <c r="F29" s="129"/>
      <c r="G29" s="129"/>
      <c r="H29" s="129">
        <v>-26.227069</v>
      </c>
      <c r="I29" s="129">
        <v>637.33777199999997</v>
      </c>
      <c r="J29" s="129">
        <v>-230.25329299999999</v>
      </c>
      <c r="K29" s="129">
        <v>380.85741000000002</v>
      </c>
      <c r="L29" s="177"/>
      <c r="P29" s="60"/>
    </row>
    <row r="30" spans="1:16" ht="14.1" customHeight="1">
      <c r="A30" s="146"/>
      <c r="B30" s="102"/>
      <c r="C30" s="210"/>
      <c r="D30" s="264"/>
      <c r="E30" s="264"/>
      <c r="F30" s="264"/>
      <c r="G30" s="264"/>
      <c r="H30" s="264"/>
      <c r="I30" s="264"/>
      <c r="J30" s="264">
        <v>32012</v>
      </c>
      <c r="K30" s="264"/>
      <c r="L30" s="177"/>
      <c r="P30" s="60"/>
    </row>
    <row r="31" spans="1:16" s="62" customFormat="1" ht="14.1" customHeight="1">
      <c r="A31" s="146"/>
      <c r="B31" s="262" t="s">
        <v>346</v>
      </c>
      <c r="C31" s="262" t="s">
        <v>29</v>
      </c>
      <c r="D31" s="27"/>
      <c r="E31" s="357"/>
      <c r="F31" s="27"/>
      <c r="G31" s="27"/>
      <c r="H31" s="27">
        <v>-26.227069</v>
      </c>
      <c r="I31" s="27">
        <v>637.33777199999997</v>
      </c>
      <c r="J31" s="27">
        <v>4049.7978710000007</v>
      </c>
      <c r="K31" s="27">
        <v>4660.908574</v>
      </c>
      <c r="L31" s="179"/>
      <c r="M31" s="61"/>
      <c r="N31" s="61"/>
      <c r="O31" s="61"/>
    </row>
    <row r="32" spans="1:16" s="81" customFormat="1" ht="14.1" customHeight="1">
      <c r="A32" s="146"/>
      <c r="B32" s="255"/>
      <c r="C32" s="260"/>
      <c r="D32" s="194"/>
      <c r="E32" s="194"/>
      <c r="F32" s="194"/>
      <c r="G32" s="194"/>
      <c r="H32" s="194"/>
      <c r="I32" s="194"/>
      <c r="J32" s="194"/>
      <c r="K32" s="194"/>
      <c r="L32" s="180"/>
      <c r="M32" s="356"/>
      <c r="N32" s="356"/>
      <c r="O32" s="356"/>
    </row>
    <row r="33" spans="1:16" ht="14.1" customHeight="1">
      <c r="A33" s="146"/>
      <c r="B33" s="102" t="s">
        <v>455</v>
      </c>
      <c r="C33" s="210" t="s">
        <v>456</v>
      </c>
      <c r="D33" s="194"/>
      <c r="E33" s="162">
        <v>-1.0088E-2</v>
      </c>
      <c r="F33" s="194"/>
      <c r="G33" s="405"/>
      <c r="H33" s="194"/>
      <c r="I33" s="194"/>
      <c r="J33" s="406">
        <v>-2.2396050000000001</v>
      </c>
      <c r="K33" s="406">
        <v>-2.2496930000000002</v>
      </c>
      <c r="L33" s="177"/>
      <c r="P33" s="60"/>
    </row>
    <row r="34" spans="1:16" ht="14.1" customHeight="1">
      <c r="A34" s="146"/>
      <c r="B34" s="102" t="s">
        <v>462</v>
      </c>
      <c r="C34" s="210" t="s">
        <v>49</v>
      </c>
      <c r="D34" s="194"/>
      <c r="E34" s="194"/>
      <c r="F34" s="194"/>
      <c r="G34" s="405"/>
      <c r="H34" s="194"/>
      <c r="I34" s="194"/>
      <c r="J34" s="406">
        <v>-2274.7327</v>
      </c>
      <c r="K34" s="406">
        <v>-2274.7327</v>
      </c>
      <c r="L34" s="177"/>
      <c r="P34" s="60"/>
    </row>
    <row r="35" spans="1:16" ht="14.1" customHeight="1">
      <c r="A35" s="146"/>
      <c r="B35" s="102" t="s">
        <v>463</v>
      </c>
      <c r="C35" s="210" t="s">
        <v>461</v>
      </c>
      <c r="D35" s="129"/>
      <c r="E35" s="129"/>
      <c r="F35" s="129"/>
      <c r="G35" s="129">
        <v>5.2215796189999999</v>
      </c>
      <c r="H35" s="129"/>
      <c r="I35" s="129"/>
      <c r="J35" s="129"/>
      <c r="K35" s="129">
        <v>5.2215796189999999</v>
      </c>
      <c r="L35" s="177"/>
      <c r="P35" s="60"/>
    </row>
    <row r="36" spans="1:16" ht="14.1" customHeight="1">
      <c r="A36" s="146"/>
      <c r="B36" s="255"/>
      <c r="C36" s="260"/>
      <c r="D36" s="194"/>
      <c r="E36" s="194"/>
      <c r="F36" s="194"/>
      <c r="G36" s="194"/>
      <c r="H36" s="194"/>
      <c r="I36" s="194"/>
      <c r="J36" s="194"/>
      <c r="K36" s="194"/>
      <c r="L36" s="177"/>
      <c r="P36" s="60"/>
    </row>
    <row r="37" spans="1:16" ht="14.1" customHeight="1">
      <c r="A37" s="146"/>
      <c r="B37" s="262" t="s">
        <v>599</v>
      </c>
      <c r="C37" s="262" t="s">
        <v>600</v>
      </c>
      <c r="D37" s="27">
        <v>1000</v>
      </c>
      <c r="E37" s="27">
        <v>-0.13159799999999999</v>
      </c>
      <c r="F37" s="27">
        <v>1430</v>
      </c>
      <c r="G37" s="27">
        <v>13.660579619</v>
      </c>
      <c r="H37" s="27">
        <v>-168.13659500000003</v>
      </c>
      <c r="I37" s="27">
        <v>-1838.5772280000001</v>
      </c>
      <c r="J37" s="69">
        <v>25180.883458000008</v>
      </c>
      <c r="K37" s="69">
        <v>25617.701616619001</v>
      </c>
      <c r="L37" s="177"/>
      <c r="P37" s="60"/>
    </row>
    <row r="38" spans="1:16" ht="12.75" customHeight="1">
      <c r="A38" s="146"/>
      <c r="B38" s="146"/>
      <c r="C38" s="208"/>
      <c r="D38" s="162"/>
      <c r="E38" s="162"/>
      <c r="F38" s="162"/>
      <c r="G38" s="162"/>
      <c r="H38" s="162"/>
      <c r="I38" s="162"/>
      <c r="J38" s="162"/>
      <c r="K38" s="263"/>
      <c r="L38" s="177"/>
      <c r="P38" s="60"/>
    </row>
    <row r="39" spans="1:16" ht="12.75" customHeight="1">
      <c r="A39" s="256"/>
      <c r="B39" s="256" t="s">
        <v>603</v>
      </c>
      <c r="C39" s="261" t="s">
        <v>628</v>
      </c>
      <c r="D39" s="264"/>
      <c r="E39" s="264"/>
      <c r="F39" s="264"/>
      <c r="G39" s="264"/>
      <c r="H39" s="264"/>
      <c r="I39" s="264"/>
      <c r="J39" s="264"/>
      <c r="K39" s="162"/>
      <c r="L39" s="177"/>
      <c r="P39" s="60"/>
    </row>
    <row r="40" spans="1:16" ht="12.75" customHeight="1">
      <c r="A40" s="146"/>
      <c r="B40" s="102" t="s">
        <v>344</v>
      </c>
      <c r="C40" s="210" t="s">
        <v>146</v>
      </c>
      <c r="D40" s="129"/>
      <c r="E40" s="129"/>
      <c r="F40" s="129"/>
      <c r="G40" s="129"/>
      <c r="H40" s="129"/>
      <c r="I40" s="129"/>
      <c r="J40" s="129">
        <v>316.67001599999998</v>
      </c>
      <c r="K40" s="129">
        <v>316.67001599999998</v>
      </c>
      <c r="L40" s="177"/>
      <c r="P40" s="60"/>
    </row>
    <row r="41" spans="1:16" ht="12.75" customHeight="1">
      <c r="A41" s="146"/>
      <c r="B41" s="254"/>
      <c r="C41" s="259"/>
      <c r="D41" s="264"/>
      <c r="E41" s="264"/>
      <c r="F41" s="264"/>
      <c r="G41" s="264"/>
      <c r="H41" s="264"/>
      <c r="I41" s="264"/>
      <c r="J41" s="264"/>
      <c r="K41" s="264"/>
      <c r="L41" s="177"/>
      <c r="P41" s="60"/>
    </row>
    <row r="42" spans="1:16" ht="12.75" customHeight="1">
      <c r="A42" s="146"/>
      <c r="B42" s="186" t="s">
        <v>345</v>
      </c>
      <c r="C42" s="240" t="s">
        <v>177</v>
      </c>
      <c r="D42" s="264"/>
      <c r="E42" s="264"/>
      <c r="F42" s="264"/>
      <c r="G42" s="264"/>
      <c r="H42" s="264"/>
      <c r="I42" s="264"/>
      <c r="J42" s="264"/>
      <c r="K42" s="264"/>
      <c r="L42" s="177"/>
      <c r="P42" s="60"/>
    </row>
    <row r="43" spans="1:16" ht="12.75" customHeight="1">
      <c r="A43" s="146"/>
      <c r="B43" s="146"/>
      <c r="C43" s="241" t="s">
        <v>615</v>
      </c>
      <c r="D43" s="162"/>
      <c r="E43" s="162"/>
      <c r="F43" s="162"/>
      <c r="G43" s="162"/>
      <c r="H43" s="162"/>
      <c r="I43" s="162"/>
      <c r="J43" s="162"/>
      <c r="K43" s="162"/>
      <c r="L43" s="177"/>
      <c r="P43" s="60"/>
    </row>
    <row r="44" spans="1:16" ht="12.75" customHeight="1">
      <c r="A44" s="146"/>
      <c r="B44" s="102" t="s">
        <v>712</v>
      </c>
      <c r="C44" s="210" t="s">
        <v>129</v>
      </c>
      <c r="D44" s="129"/>
      <c r="E44" s="129"/>
      <c r="F44" s="129"/>
      <c r="G44" s="129"/>
      <c r="H44" s="129"/>
      <c r="I44" s="129"/>
      <c r="J44" s="129"/>
      <c r="K44" s="129"/>
      <c r="L44" s="177"/>
      <c r="P44" s="60"/>
    </row>
    <row r="45" spans="1:16" ht="12.75" customHeight="1">
      <c r="A45" s="146"/>
      <c r="B45" s="102" t="s">
        <v>713</v>
      </c>
      <c r="C45" s="212" t="s">
        <v>616</v>
      </c>
      <c r="D45" s="129"/>
      <c r="E45" s="129"/>
      <c r="F45" s="129"/>
      <c r="G45" s="129"/>
      <c r="H45" s="129"/>
      <c r="I45" s="129"/>
      <c r="J45" s="129">
        <v>98.951768999999999</v>
      </c>
      <c r="K45" s="129">
        <v>98.951768999999999</v>
      </c>
      <c r="L45" s="177"/>
      <c r="P45" s="60"/>
    </row>
    <row r="46" spans="1:16" ht="12.75" customHeight="1">
      <c r="A46" s="146"/>
      <c r="B46" s="102" t="s">
        <v>714</v>
      </c>
      <c r="C46" s="210" t="s">
        <v>617</v>
      </c>
      <c r="D46" s="129"/>
      <c r="E46" s="129"/>
      <c r="F46" s="129"/>
      <c r="G46" s="129"/>
      <c r="H46" s="129"/>
      <c r="I46" s="129"/>
      <c r="J46" s="129"/>
      <c r="K46" s="129"/>
      <c r="L46" s="177"/>
      <c r="P46" s="60"/>
    </row>
    <row r="47" spans="1:16" ht="12.75" customHeight="1">
      <c r="A47" s="146"/>
      <c r="B47" s="253" t="s">
        <v>715</v>
      </c>
      <c r="C47" s="258" t="s">
        <v>618</v>
      </c>
      <c r="D47" s="129"/>
      <c r="E47" s="129"/>
      <c r="F47" s="129"/>
      <c r="G47" s="129"/>
      <c r="H47" s="129"/>
      <c r="I47" s="129"/>
      <c r="J47" s="129">
        <v>98.951768999999999</v>
      </c>
      <c r="K47" s="129">
        <v>98.951768999999999</v>
      </c>
      <c r="L47" s="177"/>
      <c r="P47" s="60"/>
    </row>
    <row r="48" spans="1:16" ht="12.75" customHeight="1">
      <c r="A48" s="146"/>
      <c r="B48" s="255"/>
      <c r="C48" s="260"/>
      <c r="D48" s="264"/>
      <c r="E48" s="264"/>
      <c r="F48" s="264"/>
      <c r="G48" s="264"/>
      <c r="H48" s="264"/>
      <c r="I48" s="264"/>
      <c r="J48" s="264"/>
      <c r="K48" s="264"/>
      <c r="L48" s="177"/>
      <c r="P48" s="60"/>
    </row>
    <row r="49" spans="1:16" ht="12.75" customHeight="1">
      <c r="A49" s="146"/>
      <c r="B49" s="253" t="s">
        <v>716</v>
      </c>
      <c r="C49" s="241" t="s">
        <v>619</v>
      </c>
      <c r="D49" s="264"/>
      <c r="E49" s="264"/>
      <c r="F49" s="264"/>
      <c r="G49" s="264"/>
      <c r="H49" s="264"/>
      <c r="I49" s="264"/>
      <c r="J49" s="264"/>
      <c r="K49" s="264"/>
      <c r="L49" s="177"/>
      <c r="P49" s="60"/>
    </row>
    <row r="50" spans="1:16" ht="12.75" customHeight="1">
      <c r="A50" s="146"/>
      <c r="B50" s="102" t="s">
        <v>717</v>
      </c>
      <c r="C50" s="210" t="s">
        <v>629</v>
      </c>
      <c r="D50" s="129"/>
      <c r="E50" s="129"/>
      <c r="F50" s="129"/>
      <c r="G50" s="129"/>
      <c r="H50" s="129">
        <v>73.799087999999998</v>
      </c>
      <c r="I50" s="129"/>
      <c r="J50" s="129"/>
      <c r="K50" s="129">
        <v>73.799087999999998</v>
      </c>
      <c r="L50" s="177"/>
      <c r="P50" s="60"/>
    </row>
    <row r="51" spans="1:16" ht="12.75" customHeight="1">
      <c r="A51" s="146"/>
      <c r="B51" s="102" t="s">
        <v>718</v>
      </c>
      <c r="C51" s="212" t="s">
        <v>621</v>
      </c>
      <c r="D51" s="129"/>
      <c r="E51" s="129"/>
      <c r="F51" s="129"/>
      <c r="G51" s="129"/>
      <c r="H51" s="129"/>
      <c r="I51" s="129"/>
      <c r="J51" s="129">
        <v>-25.059000000000001</v>
      </c>
      <c r="K51" s="129">
        <v>-25.059000000000001</v>
      </c>
      <c r="L51" s="177"/>
      <c r="P51" s="60"/>
    </row>
    <row r="52" spans="1:16" ht="12.75" customHeight="1">
      <c r="A52" s="146"/>
      <c r="B52" s="102" t="s">
        <v>719</v>
      </c>
      <c r="C52" s="210" t="s">
        <v>622</v>
      </c>
      <c r="D52" s="129"/>
      <c r="E52" s="129"/>
      <c r="F52" s="129"/>
      <c r="G52" s="129"/>
      <c r="H52" s="129">
        <v>-59.37</v>
      </c>
      <c r="I52" s="129"/>
      <c r="J52" s="129"/>
      <c r="K52" s="129">
        <v>-59.37</v>
      </c>
      <c r="L52" s="177"/>
      <c r="P52" s="60"/>
    </row>
    <row r="53" spans="1:16" ht="12.75" customHeight="1">
      <c r="A53" s="146"/>
      <c r="B53" s="102" t="s">
        <v>720</v>
      </c>
      <c r="C53" s="212" t="s">
        <v>623</v>
      </c>
      <c r="D53" s="129"/>
      <c r="E53" s="129"/>
      <c r="F53" s="129"/>
      <c r="G53" s="129"/>
      <c r="H53" s="129"/>
      <c r="I53" s="129"/>
      <c r="J53" s="129">
        <v>16.623999999999999</v>
      </c>
      <c r="K53" s="129">
        <v>16.623999999999999</v>
      </c>
      <c r="L53" s="177"/>
      <c r="P53" s="60"/>
    </row>
    <row r="54" spans="1:16" ht="12.75" customHeight="1">
      <c r="A54" s="146"/>
      <c r="B54" s="253" t="s">
        <v>721</v>
      </c>
      <c r="C54" s="258" t="s">
        <v>624</v>
      </c>
      <c r="D54" s="129"/>
      <c r="E54" s="129"/>
      <c r="F54" s="129"/>
      <c r="G54" s="129"/>
      <c r="H54" s="129">
        <v>14.429088</v>
      </c>
      <c r="I54" s="129"/>
      <c r="J54" s="129">
        <v>-8.4350000000000023</v>
      </c>
      <c r="K54" s="129">
        <v>5.9940879999999996</v>
      </c>
      <c r="L54" s="177"/>
      <c r="P54" s="60"/>
    </row>
    <row r="55" spans="1:16" s="62" customFormat="1" ht="14.1" customHeight="1">
      <c r="A55" s="146"/>
      <c r="B55" s="102"/>
      <c r="C55" s="210"/>
      <c r="D55" s="264"/>
      <c r="E55" s="264"/>
      <c r="F55" s="264"/>
      <c r="G55" s="264"/>
      <c r="H55" s="264"/>
      <c r="I55" s="264"/>
      <c r="J55" s="264"/>
      <c r="K55" s="264"/>
      <c r="L55" s="179"/>
      <c r="M55" s="61"/>
      <c r="N55" s="61"/>
      <c r="O55" s="61"/>
    </row>
    <row r="56" spans="1:16" ht="12.75" customHeight="1">
      <c r="A56" s="146"/>
      <c r="B56" s="253" t="s">
        <v>722</v>
      </c>
      <c r="C56" s="258" t="s">
        <v>178</v>
      </c>
      <c r="D56" s="129"/>
      <c r="E56" s="129"/>
      <c r="F56" s="129"/>
      <c r="G56" s="129"/>
      <c r="H56" s="129">
        <v>14.429088</v>
      </c>
      <c r="I56" s="129"/>
      <c r="J56" s="129">
        <v>90.516768999999996</v>
      </c>
      <c r="K56" s="129">
        <v>104.945857</v>
      </c>
      <c r="L56" s="177"/>
      <c r="P56" s="60"/>
    </row>
    <row r="57" spans="1:16" ht="14.1" customHeight="1">
      <c r="A57" s="146"/>
      <c r="B57" s="102"/>
      <c r="C57" s="210"/>
      <c r="D57" s="264"/>
      <c r="E57" s="264"/>
      <c r="F57" s="264"/>
      <c r="G57" s="264"/>
      <c r="H57" s="264"/>
      <c r="I57" s="264"/>
      <c r="J57" s="264"/>
      <c r="K57" s="264"/>
      <c r="L57" s="177"/>
    </row>
    <row r="58" spans="1:16" ht="14.1" customHeight="1">
      <c r="A58" s="146"/>
      <c r="B58" s="262" t="s">
        <v>346</v>
      </c>
      <c r="C58" s="175" t="s">
        <v>29</v>
      </c>
      <c r="D58" s="27"/>
      <c r="E58" s="357"/>
      <c r="F58" s="27"/>
      <c r="G58" s="27"/>
      <c r="H58" s="27">
        <v>14.429088</v>
      </c>
      <c r="I58" s="27"/>
      <c r="J58" s="27">
        <v>407.18678499999999</v>
      </c>
      <c r="K58" s="27">
        <v>421.61587300000002</v>
      </c>
      <c r="L58" s="179"/>
    </row>
    <row r="59" spans="1:16" ht="14.1" customHeight="1">
      <c r="A59" s="146"/>
      <c r="B59" s="255"/>
      <c r="C59" s="260"/>
      <c r="D59" s="194"/>
      <c r="E59" s="194"/>
      <c r="F59" s="194"/>
      <c r="G59" s="194"/>
      <c r="H59" s="194"/>
      <c r="I59" s="194"/>
      <c r="J59" s="194"/>
      <c r="K59" s="194"/>
      <c r="L59" s="180"/>
    </row>
    <row r="60" spans="1:16" ht="14.1" customHeight="1">
      <c r="A60" s="146"/>
      <c r="B60" s="102" t="s">
        <v>455</v>
      </c>
      <c r="C60" s="210" t="s">
        <v>456</v>
      </c>
      <c r="D60" s="129"/>
      <c r="E60" s="129">
        <v>-1.4696000000000001E-2</v>
      </c>
      <c r="F60" s="129"/>
      <c r="G60" s="129"/>
      <c r="H60" s="129"/>
      <c r="I60" s="129"/>
      <c r="J60" s="129">
        <v>-2.6692170000000002</v>
      </c>
      <c r="K60" s="129">
        <v>-2.683913</v>
      </c>
      <c r="L60" s="177"/>
    </row>
    <row r="61" spans="1:16" ht="14.1" customHeight="1">
      <c r="A61" s="146"/>
      <c r="B61" s="102" t="s">
        <v>462</v>
      </c>
      <c r="C61" s="212" t="s">
        <v>49</v>
      </c>
      <c r="D61" s="129"/>
      <c r="E61" s="129"/>
      <c r="F61" s="129"/>
      <c r="G61" s="129"/>
      <c r="H61" s="129"/>
      <c r="I61" s="129"/>
      <c r="J61" s="129"/>
      <c r="K61" s="129"/>
      <c r="L61" s="177"/>
    </row>
    <row r="62" spans="1:16" ht="14.1" customHeight="1">
      <c r="A62" s="146"/>
      <c r="B62" s="102" t="s">
        <v>463</v>
      </c>
      <c r="C62" s="212" t="s">
        <v>461</v>
      </c>
      <c r="D62" s="129"/>
      <c r="E62" s="129"/>
      <c r="F62" s="129"/>
      <c r="G62" s="129">
        <v>0.71699999999999997</v>
      </c>
      <c r="H62" s="129"/>
      <c r="I62" s="129"/>
      <c r="J62" s="129"/>
      <c r="K62" s="129">
        <v>0.71699999999999997</v>
      </c>
      <c r="L62" s="177"/>
    </row>
    <row r="63" spans="1:16" ht="14.1" customHeight="1">
      <c r="A63" s="146"/>
      <c r="B63" s="255"/>
      <c r="C63" s="260"/>
      <c r="D63" s="194"/>
      <c r="E63" s="194"/>
      <c r="F63" s="194"/>
      <c r="G63" s="194"/>
      <c r="H63" s="194"/>
      <c r="I63" s="194"/>
      <c r="J63" s="194"/>
      <c r="K63" s="194"/>
      <c r="L63" s="177"/>
    </row>
    <row r="64" spans="1:16" ht="14.1" customHeight="1">
      <c r="A64" s="146"/>
      <c r="B64" s="262" t="s">
        <v>631</v>
      </c>
      <c r="C64" s="262" t="s">
        <v>630</v>
      </c>
      <c r="D64" s="27">
        <v>1000</v>
      </c>
      <c r="E64" s="27">
        <v>-0.15090199999999998</v>
      </c>
      <c r="F64" s="27">
        <v>1430</v>
      </c>
      <c r="G64" s="27">
        <v>14.377579619</v>
      </c>
      <c r="H64" s="27">
        <v>-153.54650700000002</v>
      </c>
      <c r="I64" s="27">
        <v>-1838.7382280000002</v>
      </c>
      <c r="J64" s="69">
        <v>25585.405834000008</v>
      </c>
      <c r="K64" s="69">
        <v>26037.347776619001</v>
      </c>
      <c r="L64" s="177"/>
    </row>
    <row r="65" spans="1:15" s="81" customFormat="1" ht="14.1" customHeight="1">
      <c r="A65" s="146"/>
      <c r="B65" s="255"/>
      <c r="C65" s="260"/>
      <c r="D65" s="194"/>
      <c r="E65" s="194"/>
      <c r="F65" s="194"/>
      <c r="G65" s="194"/>
      <c r="H65" s="194"/>
      <c r="I65" s="194"/>
      <c r="J65" s="194"/>
      <c r="K65" s="194"/>
      <c r="L65" s="180"/>
      <c r="M65" s="356"/>
      <c r="N65" s="356"/>
      <c r="O65" s="356"/>
    </row>
    <row r="66" spans="1:15" ht="14.1" customHeight="1">
      <c r="A66" s="256"/>
      <c r="B66" s="256" t="s">
        <v>604</v>
      </c>
      <c r="C66" s="261" t="s">
        <v>626</v>
      </c>
      <c r="D66" s="264"/>
      <c r="E66" s="264"/>
      <c r="F66" s="264"/>
      <c r="G66" s="264"/>
      <c r="H66" s="264"/>
      <c r="I66" s="264"/>
      <c r="J66" s="264"/>
      <c r="K66" s="162"/>
      <c r="L66" s="177"/>
    </row>
    <row r="67" spans="1:15" ht="14.1" customHeight="1">
      <c r="A67" s="146"/>
      <c r="B67" s="102" t="s">
        <v>344</v>
      </c>
      <c r="C67" s="210" t="s">
        <v>146</v>
      </c>
      <c r="D67" s="129"/>
      <c r="E67" s="129"/>
      <c r="F67" s="129"/>
      <c r="G67" s="129"/>
      <c r="H67" s="129"/>
      <c r="I67" s="129"/>
      <c r="J67" s="129">
        <v>1090.5485040000001</v>
      </c>
      <c r="K67" s="129">
        <v>1090.5485040000001</v>
      </c>
      <c r="L67" s="177"/>
    </row>
    <row r="68" spans="1:15" ht="14.1" customHeight="1">
      <c r="A68" s="146"/>
      <c r="B68" s="254"/>
      <c r="C68" s="259"/>
      <c r="D68" s="264"/>
      <c r="E68" s="264"/>
      <c r="F68" s="264"/>
      <c r="G68" s="264"/>
      <c r="H68" s="264"/>
      <c r="I68" s="264"/>
      <c r="J68" s="264"/>
      <c r="K68" s="264"/>
      <c r="L68" s="177"/>
    </row>
    <row r="69" spans="1:15" ht="14.1" customHeight="1">
      <c r="A69" s="146"/>
      <c r="B69" s="186" t="s">
        <v>345</v>
      </c>
      <c r="C69" s="240" t="s">
        <v>177</v>
      </c>
      <c r="D69" s="264"/>
      <c r="E69" s="264"/>
      <c r="F69" s="264"/>
      <c r="G69" s="264"/>
      <c r="H69" s="264"/>
      <c r="I69" s="264"/>
      <c r="J69" s="264"/>
      <c r="K69" s="264"/>
      <c r="L69" s="177"/>
    </row>
    <row r="70" spans="1:15" ht="14.1" customHeight="1">
      <c r="A70" s="146"/>
      <c r="B70" s="102"/>
      <c r="C70" s="258" t="s">
        <v>615</v>
      </c>
      <c r="D70" s="129"/>
      <c r="E70" s="129"/>
      <c r="F70" s="129"/>
      <c r="G70" s="129"/>
      <c r="H70" s="129"/>
      <c r="I70" s="129"/>
      <c r="J70" s="129"/>
      <c r="K70" s="129"/>
      <c r="L70" s="177"/>
    </row>
    <row r="71" spans="1:15" ht="14.1" customHeight="1">
      <c r="A71" s="146"/>
      <c r="B71" s="102" t="s">
        <v>712</v>
      </c>
      <c r="C71" s="210" t="s">
        <v>129</v>
      </c>
      <c r="D71" s="129"/>
      <c r="E71" s="129"/>
      <c r="F71" s="129"/>
      <c r="G71" s="129"/>
      <c r="H71" s="129"/>
      <c r="I71" s="129"/>
      <c r="J71" s="129"/>
      <c r="K71" s="129"/>
      <c r="L71" s="177"/>
    </row>
    <row r="72" spans="1:15" ht="14.1" customHeight="1">
      <c r="A72" s="146"/>
      <c r="B72" s="102" t="s">
        <v>713</v>
      </c>
      <c r="C72" s="212" t="s">
        <v>616</v>
      </c>
      <c r="D72" s="129"/>
      <c r="E72" s="129"/>
      <c r="F72" s="129"/>
      <c r="G72" s="129"/>
      <c r="H72" s="129"/>
      <c r="I72" s="129"/>
      <c r="J72" s="129">
        <v>0.78586400000000001</v>
      </c>
      <c r="K72" s="129">
        <v>0.78586400000000001</v>
      </c>
      <c r="L72" s="177"/>
    </row>
    <row r="73" spans="1:15" ht="14.1" customHeight="1">
      <c r="A73" s="146"/>
      <c r="B73" s="102" t="s">
        <v>714</v>
      </c>
      <c r="C73" s="210" t="s">
        <v>617</v>
      </c>
      <c r="D73" s="129"/>
      <c r="E73" s="129"/>
      <c r="F73" s="129"/>
      <c r="G73" s="129"/>
      <c r="H73" s="129"/>
      <c r="I73" s="129"/>
      <c r="J73" s="129"/>
      <c r="K73" s="129"/>
      <c r="L73" s="177"/>
    </row>
    <row r="74" spans="1:15" ht="14.1" customHeight="1">
      <c r="A74" s="146"/>
      <c r="B74" s="253" t="s">
        <v>715</v>
      </c>
      <c r="C74" s="258" t="s">
        <v>618</v>
      </c>
      <c r="D74" s="129"/>
      <c r="E74" s="129"/>
      <c r="F74" s="129"/>
      <c r="G74" s="129"/>
      <c r="H74" s="129"/>
      <c r="I74" s="129"/>
      <c r="J74" s="129">
        <v>0.78586400000000001</v>
      </c>
      <c r="K74" s="129">
        <v>0.78586400000000001</v>
      </c>
      <c r="L74" s="177"/>
    </row>
    <row r="75" spans="1:15" ht="14.1" customHeight="1">
      <c r="A75" s="146"/>
      <c r="B75" s="255"/>
      <c r="C75" s="260"/>
      <c r="D75" s="264"/>
      <c r="E75" s="264"/>
      <c r="F75" s="264"/>
      <c r="G75" s="264"/>
      <c r="H75" s="264"/>
      <c r="I75" s="264"/>
      <c r="J75" s="264"/>
      <c r="K75" s="264"/>
      <c r="L75" s="177"/>
    </row>
    <row r="76" spans="1:15">
      <c r="A76" s="146"/>
      <c r="B76" s="253" t="s">
        <v>716</v>
      </c>
      <c r="C76" s="241" t="s">
        <v>619</v>
      </c>
      <c r="D76" s="264"/>
      <c r="E76" s="264"/>
      <c r="F76" s="264"/>
      <c r="G76" s="264"/>
      <c r="H76" s="264"/>
      <c r="I76" s="264"/>
      <c r="J76" s="264"/>
      <c r="K76" s="264"/>
      <c r="L76" s="177"/>
    </row>
    <row r="77" spans="1:15">
      <c r="A77" s="146"/>
      <c r="B77" s="102" t="s">
        <v>717</v>
      </c>
      <c r="C77" s="210" t="s">
        <v>629</v>
      </c>
      <c r="D77" s="129"/>
      <c r="E77" s="129"/>
      <c r="F77" s="129"/>
      <c r="G77" s="129"/>
      <c r="H77" s="129">
        <v>-69.589468999999994</v>
      </c>
      <c r="I77" s="129"/>
      <c r="J77" s="129"/>
      <c r="K77" s="129">
        <v>-69.589468999999994</v>
      </c>
      <c r="L77" s="177"/>
    </row>
    <row r="78" spans="1:15">
      <c r="A78" s="146"/>
      <c r="B78" s="102" t="s">
        <v>718</v>
      </c>
      <c r="C78" s="212" t="s">
        <v>621</v>
      </c>
      <c r="D78" s="129"/>
      <c r="E78" s="129"/>
      <c r="F78" s="129"/>
      <c r="G78" s="129"/>
      <c r="H78" s="129"/>
      <c r="I78" s="129"/>
      <c r="J78" s="129"/>
      <c r="K78" s="129"/>
      <c r="L78" s="177"/>
    </row>
    <row r="79" spans="1:15">
      <c r="A79" s="146"/>
      <c r="B79" s="102" t="s">
        <v>719</v>
      </c>
      <c r="C79" s="210" t="s">
        <v>622</v>
      </c>
      <c r="D79" s="129"/>
      <c r="E79" s="129"/>
      <c r="F79" s="129"/>
      <c r="G79" s="129"/>
      <c r="H79" s="129">
        <v>57.896999999999998</v>
      </c>
      <c r="I79" s="129"/>
      <c r="J79" s="129"/>
      <c r="K79" s="129">
        <v>57.896999999999998</v>
      </c>
      <c r="L79" s="177"/>
    </row>
    <row r="80" spans="1:15">
      <c r="A80" s="146"/>
      <c r="B80" s="102" t="s">
        <v>720</v>
      </c>
      <c r="C80" s="212" t="s">
        <v>623</v>
      </c>
      <c r="D80" s="129"/>
      <c r="E80" s="129"/>
      <c r="F80" s="129"/>
      <c r="G80" s="129"/>
      <c r="H80" s="129"/>
      <c r="I80" s="129"/>
      <c r="J80" s="129">
        <v>-16.212</v>
      </c>
      <c r="K80" s="129">
        <v>-16.212</v>
      </c>
      <c r="L80" s="177"/>
    </row>
    <row r="81" spans="1:12">
      <c r="A81" s="146"/>
      <c r="B81" s="253" t="s">
        <v>721</v>
      </c>
      <c r="C81" s="258" t="s">
        <v>624</v>
      </c>
      <c r="D81" s="129"/>
      <c r="E81" s="129"/>
      <c r="F81" s="129"/>
      <c r="G81" s="129"/>
      <c r="H81" s="129">
        <v>-11.692468999999996</v>
      </c>
      <c r="I81" s="129"/>
      <c r="J81" s="129">
        <v>-16.212</v>
      </c>
      <c r="K81" s="129">
        <v>-27.904468999999999</v>
      </c>
      <c r="L81" s="177"/>
    </row>
    <row r="82" spans="1:12">
      <c r="A82" s="146"/>
      <c r="B82" s="102"/>
      <c r="C82" s="210"/>
      <c r="D82" s="264"/>
      <c r="E82" s="264"/>
      <c r="F82" s="264"/>
      <c r="G82" s="264"/>
      <c r="H82" s="264"/>
      <c r="I82" s="264"/>
      <c r="J82" s="264"/>
      <c r="K82" s="264"/>
      <c r="L82" s="177"/>
    </row>
    <row r="83" spans="1:12">
      <c r="A83" s="146"/>
      <c r="B83" s="253" t="s">
        <v>722</v>
      </c>
      <c r="C83" s="258" t="s">
        <v>178</v>
      </c>
      <c r="D83" s="129"/>
      <c r="E83" s="129"/>
      <c r="F83" s="129"/>
      <c r="G83" s="129"/>
      <c r="H83" s="129">
        <v>-11.692468999999996</v>
      </c>
      <c r="I83" s="129"/>
      <c r="J83" s="129">
        <v>-15.426136</v>
      </c>
      <c r="K83" s="129">
        <v>-27.118604999999999</v>
      </c>
      <c r="L83" s="177"/>
    </row>
    <row r="84" spans="1:12">
      <c r="A84" s="146"/>
      <c r="B84" s="102"/>
      <c r="C84" s="210"/>
      <c r="D84" s="264"/>
      <c r="E84" s="264"/>
      <c r="F84" s="264"/>
      <c r="G84" s="264"/>
      <c r="H84" s="264"/>
      <c r="I84" s="264"/>
      <c r="J84" s="264"/>
      <c r="K84" s="264"/>
      <c r="L84" s="177"/>
    </row>
    <row r="85" spans="1:12">
      <c r="A85" s="146"/>
      <c r="B85" s="262" t="s">
        <v>346</v>
      </c>
      <c r="C85" s="262" t="s">
        <v>29</v>
      </c>
      <c r="D85" s="27"/>
      <c r="E85" s="357"/>
      <c r="F85" s="27"/>
      <c r="G85" s="27"/>
      <c r="H85" s="27">
        <v>-11.692468999999996</v>
      </c>
      <c r="I85" s="27"/>
      <c r="J85" s="27">
        <v>1075.1223680000001</v>
      </c>
      <c r="K85" s="27">
        <v>1063.429899</v>
      </c>
      <c r="L85" s="177"/>
    </row>
    <row r="86" spans="1:12">
      <c r="A86" s="146"/>
      <c r="B86" s="255"/>
      <c r="C86" s="260"/>
      <c r="D86" s="264"/>
      <c r="E86" s="264"/>
      <c r="F86" s="264"/>
      <c r="G86" s="264"/>
      <c r="H86" s="264"/>
      <c r="I86" s="264"/>
      <c r="J86" s="264"/>
      <c r="K86" s="162"/>
      <c r="L86" s="177"/>
    </row>
    <row r="87" spans="1:12">
      <c r="A87" s="146"/>
      <c r="B87" s="102" t="s">
        <v>463</v>
      </c>
      <c r="C87" s="210" t="s">
        <v>461</v>
      </c>
      <c r="D87" s="129"/>
      <c r="E87" s="129"/>
      <c r="F87" s="129"/>
      <c r="G87" s="129"/>
      <c r="H87" s="129"/>
      <c r="I87" s="129"/>
      <c r="J87" s="129">
        <v>0.29799999999999999</v>
      </c>
      <c r="K87" s="129">
        <v>0.29799999999999999</v>
      </c>
      <c r="L87" s="177"/>
    </row>
    <row r="88" spans="1:12">
      <c r="A88" s="146"/>
      <c r="B88" s="255"/>
      <c r="C88" s="260"/>
      <c r="D88" s="264"/>
      <c r="E88" s="264"/>
      <c r="F88" s="264"/>
      <c r="G88" s="264"/>
      <c r="H88" s="264"/>
      <c r="I88" s="264"/>
      <c r="J88" s="264"/>
      <c r="K88" s="162"/>
      <c r="L88" s="177"/>
    </row>
    <row r="89" spans="1:12">
      <c r="A89" s="146"/>
      <c r="B89" s="262" t="s">
        <v>627</v>
      </c>
      <c r="C89" s="262" t="s">
        <v>625</v>
      </c>
      <c r="D89" s="423">
        <v>1000</v>
      </c>
      <c r="E89" s="423">
        <v>-0.12151000000000001</v>
      </c>
      <c r="F89" s="423">
        <v>1430</v>
      </c>
      <c r="G89" s="423">
        <v>8.4390000000000001</v>
      </c>
      <c r="H89" s="423">
        <v>-153.44099500000002</v>
      </c>
      <c r="I89" s="423">
        <v>-2476.076</v>
      </c>
      <c r="J89" s="423">
        <v>24483.478260000004</v>
      </c>
      <c r="K89" s="423">
        <v>24292.278755000003</v>
      </c>
      <c r="L89" s="177"/>
    </row>
    <row r="90" spans="1:12">
      <c r="A90" s="146"/>
      <c r="B90" s="255"/>
      <c r="C90" s="260"/>
      <c r="D90" s="194"/>
      <c r="E90" s="194"/>
      <c r="F90" s="194"/>
      <c r="G90" s="194"/>
      <c r="H90" s="194"/>
      <c r="I90" s="194"/>
      <c r="J90" s="194"/>
      <c r="K90" s="194"/>
      <c r="L90" s="177"/>
    </row>
  </sheetData>
  <pageMargins left="0.78740157499999996" right="0.78740157499999996" top="0.984251969" bottom="0.984251969" header="0.5" footer="0.5"/>
  <pageSetup paperSize="9" scale="3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11" enableFormatConditionsCalculation="0">
    <pageSetUpPr fitToPage="1"/>
  </sheetPr>
  <dimension ref="A1:J128"/>
  <sheetViews>
    <sheetView view="pageBreakPreview" zoomScale="90" zoomScaleNormal="100" zoomScaleSheetLayoutView="90" workbookViewId="0">
      <selection activeCell="C41" sqref="C41"/>
    </sheetView>
  </sheetViews>
  <sheetFormatPr baseColWidth="10" defaultColWidth="11.42578125" defaultRowHeight="12.75"/>
  <cols>
    <col min="1" max="1" width="2.28515625" customWidth="1"/>
    <col min="2" max="2" width="65.7109375" customWidth="1"/>
    <col min="3" max="3" width="78.7109375" bestFit="1" customWidth="1"/>
    <col min="4" max="4" width="14.85546875" bestFit="1" customWidth="1"/>
    <col min="5" max="5" width="14.85546875" customWidth="1"/>
    <col min="6" max="6" width="15.28515625" bestFit="1" customWidth="1"/>
    <col min="7" max="7" width="2.28515625" customWidth="1"/>
    <col min="8" max="8" width="9.85546875" style="10" bestFit="1" customWidth="1"/>
  </cols>
  <sheetData>
    <row r="1" spans="1:10">
      <c r="A1" s="275"/>
      <c r="B1" s="275"/>
      <c r="C1" s="269"/>
      <c r="D1" s="266"/>
      <c r="E1" s="266"/>
      <c r="F1" s="266"/>
      <c r="G1" s="266"/>
      <c r="H1" s="4"/>
      <c r="I1" s="4"/>
      <c r="J1" s="4"/>
    </row>
    <row r="2" spans="1:10">
      <c r="A2" s="275"/>
      <c r="B2" s="186" t="s">
        <v>347</v>
      </c>
      <c r="C2" s="240" t="s">
        <v>182</v>
      </c>
      <c r="D2" s="266"/>
      <c r="E2" s="266"/>
      <c r="F2" s="266"/>
      <c r="G2" s="266"/>
      <c r="H2" s="4"/>
      <c r="I2" s="4"/>
      <c r="J2" s="4"/>
    </row>
    <row r="3" spans="1:10">
      <c r="A3" s="275"/>
      <c r="B3" s="275"/>
      <c r="C3" s="269"/>
      <c r="D3" s="266"/>
      <c r="E3" s="266"/>
      <c r="F3" s="266"/>
      <c r="G3" s="266"/>
      <c r="H3" s="4"/>
      <c r="I3" s="4"/>
      <c r="J3" s="4"/>
    </row>
    <row r="4" spans="1:10">
      <c r="A4" s="275"/>
      <c r="B4" s="275"/>
      <c r="C4" s="269"/>
      <c r="D4" s="121"/>
      <c r="E4" s="121"/>
      <c r="F4" s="121"/>
      <c r="G4" s="266"/>
      <c r="H4" s="21"/>
      <c r="I4" s="18"/>
      <c r="J4" s="18"/>
    </row>
    <row r="5" spans="1:10">
      <c r="A5" s="275"/>
      <c r="B5" s="276" t="s">
        <v>199</v>
      </c>
      <c r="C5" s="270" t="s">
        <v>122</v>
      </c>
      <c r="D5" s="125" t="s">
        <v>603</v>
      </c>
      <c r="E5" s="125" t="s">
        <v>604</v>
      </c>
      <c r="F5" s="125" t="s">
        <v>597</v>
      </c>
      <c r="G5" s="266"/>
      <c r="H5" s="83"/>
      <c r="I5" s="84"/>
      <c r="J5" s="84"/>
    </row>
    <row r="6" spans="1:10" ht="14.1" customHeight="1">
      <c r="A6" s="275"/>
      <c r="B6" s="275"/>
      <c r="C6" s="269"/>
      <c r="D6" s="266"/>
      <c r="E6" s="266"/>
      <c r="F6" s="266"/>
      <c r="G6" s="266"/>
      <c r="H6" s="4"/>
      <c r="I6" s="4"/>
      <c r="J6" s="4"/>
    </row>
    <row r="7" spans="1:10" ht="14.1" customHeight="1">
      <c r="A7" s="275"/>
      <c r="B7" s="135" t="s">
        <v>348</v>
      </c>
      <c r="C7" s="204" t="s">
        <v>20</v>
      </c>
      <c r="D7" s="156"/>
      <c r="E7" s="156"/>
      <c r="F7" s="156"/>
      <c r="G7" s="266"/>
      <c r="H7" s="4"/>
      <c r="I7" s="4"/>
      <c r="J7" s="4"/>
    </row>
    <row r="8" spans="1:10" ht="14.1" customHeight="1">
      <c r="A8" s="275"/>
      <c r="B8" s="141" t="s">
        <v>349</v>
      </c>
      <c r="C8" s="219" t="s">
        <v>21</v>
      </c>
      <c r="D8" s="129">
        <v>7177.126954849</v>
      </c>
      <c r="E8" s="129">
        <v>6352.3658409059999</v>
      </c>
      <c r="F8" s="129">
        <v>20523.279148510999</v>
      </c>
      <c r="G8" s="281"/>
      <c r="H8" s="52"/>
      <c r="I8" s="9"/>
      <c r="J8" s="14"/>
    </row>
    <row r="9" spans="1:10" ht="14.1" customHeight="1">
      <c r="A9" s="275"/>
      <c r="B9" s="142" t="s">
        <v>350</v>
      </c>
      <c r="C9" s="214" t="s">
        <v>22</v>
      </c>
      <c r="D9" s="131">
        <v>-3274.0556395560002</v>
      </c>
      <c r="E9" s="131">
        <v>-3859.9970463970003</v>
      </c>
      <c r="F9" s="131">
        <v>-13257.218311571</v>
      </c>
      <c r="G9" s="281"/>
      <c r="H9" s="52"/>
      <c r="I9" s="9"/>
      <c r="J9" s="14"/>
    </row>
    <row r="10" spans="1:10" ht="14.1" customHeight="1">
      <c r="A10" s="275"/>
      <c r="B10" s="142" t="s">
        <v>474</v>
      </c>
      <c r="C10" s="214" t="s">
        <v>483</v>
      </c>
      <c r="D10" s="131">
        <v>-913.72799999999995</v>
      </c>
      <c r="E10" s="131">
        <v>-57.692999999999998</v>
      </c>
      <c r="F10" s="131">
        <v>-2305.2449999999999</v>
      </c>
      <c r="G10" s="281"/>
      <c r="H10" s="52"/>
      <c r="I10" s="9"/>
      <c r="J10" s="14"/>
    </row>
    <row r="11" spans="1:10" ht="14.1" customHeight="1">
      <c r="A11" s="275"/>
      <c r="B11" s="142" t="s">
        <v>475</v>
      </c>
      <c r="C11" s="214" t="s">
        <v>484</v>
      </c>
      <c r="D11" s="131">
        <v>-93.418000000000006</v>
      </c>
      <c r="E11" s="131">
        <v>338.73500000000001</v>
      </c>
      <c r="F11" s="131">
        <v>1804.221</v>
      </c>
      <c r="G11" s="281"/>
      <c r="H11" s="52"/>
      <c r="I11" s="9"/>
      <c r="J11" s="14"/>
    </row>
    <row r="12" spans="1:10" ht="14.1" customHeight="1">
      <c r="A12" s="275"/>
      <c r="B12" s="142" t="s">
        <v>476</v>
      </c>
      <c r="C12" s="214" t="s">
        <v>485</v>
      </c>
      <c r="D12" s="131">
        <v>231.47499999999999</v>
      </c>
      <c r="E12" s="131">
        <v>223.7</v>
      </c>
      <c r="F12" s="131">
        <v>895.95399999999995</v>
      </c>
      <c r="G12" s="281"/>
      <c r="H12" s="52"/>
      <c r="I12" s="9"/>
      <c r="J12" s="14"/>
    </row>
    <row r="13" spans="1:10" ht="14.1" customHeight="1">
      <c r="A13" s="275"/>
      <c r="B13" s="142" t="s">
        <v>477</v>
      </c>
      <c r="C13" s="214" t="s">
        <v>486</v>
      </c>
      <c r="D13" s="131">
        <v>-3.8330000000000002</v>
      </c>
      <c r="E13" s="131">
        <v>-1.0820000000000001</v>
      </c>
      <c r="F13" s="131">
        <v>-320.60000000000002</v>
      </c>
      <c r="G13" s="281"/>
      <c r="H13" s="52"/>
      <c r="I13" s="9"/>
      <c r="J13" s="14"/>
    </row>
    <row r="14" spans="1:10" ht="14.1" customHeight="1">
      <c r="A14" s="275"/>
      <c r="B14" s="142" t="s">
        <v>478</v>
      </c>
      <c r="C14" s="214" t="s">
        <v>487</v>
      </c>
      <c r="D14" s="131">
        <v>-117.437</v>
      </c>
      <c r="E14" s="131">
        <v>-60.457999999999998</v>
      </c>
      <c r="F14" s="131">
        <v>-60.999700000000011</v>
      </c>
      <c r="G14" s="281"/>
      <c r="H14" s="52"/>
      <c r="I14" s="9"/>
      <c r="J14" s="14"/>
    </row>
    <row r="15" spans="1:10" ht="14.1" customHeight="1">
      <c r="A15" s="275"/>
      <c r="B15" s="142" t="s">
        <v>479</v>
      </c>
      <c r="C15" s="214" t="s">
        <v>488</v>
      </c>
      <c r="D15" s="131">
        <v>-2146.115299178</v>
      </c>
      <c r="E15" s="131">
        <v>-4261.084840863</v>
      </c>
      <c r="F15" s="131">
        <v>-2714.7546318549998</v>
      </c>
      <c r="G15" s="281"/>
      <c r="H15" s="52"/>
      <c r="I15" s="9"/>
      <c r="J15" s="14"/>
    </row>
    <row r="16" spans="1:10" ht="14.1" customHeight="1">
      <c r="A16" s="275"/>
      <c r="B16" s="142" t="s">
        <v>480</v>
      </c>
      <c r="C16" s="214" t="s">
        <v>580</v>
      </c>
      <c r="D16" s="131">
        <v>-269.654</v>
      </c>
      <c r="E16" s="131">
        <v>1200.306</v>
      </c>
      <c r="F16" s="131">
        <v>1084.0540000000001</v>
      </c>
      <c r="G16" s="281"/>
      <c r="H16" s="52"/>
      <c r="I16" s="9"/>
      <c r="J16" s="14"/>
    </row>
    <row r="17" spans="1:10" ht="14.1" customHeight="1">
      <c r="A17" s="275"/>
      <c r="B17" s="142" t="s">
        <v>577</v>
      </c>
      <c r="C17" s="214" t="s">
        <v>489</v>
      </c>
      <c r="D17" s="131">
        <v>-871.14318137799989</v>
      </c>
      <c r="E17" s="131">
        <v>-682.67279732899999</v>
      </c>
      <c r="F17" s="131">
        <v>-3400.8595054289995</v>
      </c>
      <c r="G17" s="281"/>
      <c r="H17" s="52"/>
      <c r="I17" s="9"/>
      <c r="J17" s="14"/>
    </row>
    <row r="18" spans="1:10" ht="14.1" customHeight="1">
      <c r="A18" s="275"/>
      <c r="B18" s="142" t="s">
        <v>481</v>
      </c>
      <c r="C18" s="214" t="s">
        <v>490</v>
      </c>
      <c r="D18" s="131">
        <v>-501.17726934399997</v>
      </c>
      <c r="E18" s="131">
        <v>-138.61090388400001</v>
      </c>
      <c r="F18" s="131">
        <v>-869.8138032139999</v>
      </c>
      <c r="G18" s="281"/>
      <c r="H18" s="52"/>
      <c r="I18" s="9"/>
      <c r="J18" s="14"/>
    </row>
    <row r="19" spans="1:10" ht="14.1" customHeight="1">
      <c r="A19" s="275"/>
      <c r="B19" s="142" t="s">
        <v>482</v>
      </c>
      <c r="C19" s="214" t="s">
        <v>491</v>
      </c>
      <c r="D19" s="131">
        <v>8.6702780550000007</v>
      </c>
      <c r="E19" s="131">
        <v>13.448377515000001</v>
      </c>
      <c r="F19" s="131">
        <v>29.704158226000004</v>
      </c>
      <c r="G19" s="281"/>
      <c r="H19" s="52"/>
      <c r="I19" s="9"/>
      <c r="J19" s="14"/>
    </row>
    <row r="20" spans="1:10" s="7" customFormat="1" ht="14.1" customHeight="1">
      <c r="A20" s="277"/>
      <c r="B20" s="279" t="s">
        <v>351</v>
      </c>
      <c r="C20" s="279" t="s">
        <v>47</v>
      </c>
      <c r="D20" s="251">
        <v>-773.28915655200024</v>
      </c>
      <c r="E20" s="251">
        <v>-933.04337005200057</v>
      </c>
      <c r="F20" s="251">
        <v>1407.7213546680005</v>
      </c>
      <c r="G20" s="282"/>
      <c r="H20" s="53"/>
      <c r="I20" s="38"/>
      <c r="J20" s="19"/>
    </row>
    <row r="21" spans="1:10" ht="14.1" customHeight="1">
      <c r="A21" s="275"/>
      <c r="B21" s="146"/>
      <c r="C21" s="208"/>
      <c r="D21" s="283"/>
      <c r="E21" s="283"/>
      <c r="F21" s="283"/>
      <c r="G21" s="281"/>
      <c r="H21" s="52"/>
      <c r="I21" s="9"/>
      <c r="J21" s="14"/>
    </row>
    <row r="22" spans="1:10" ht="14.1" customHeight="1">
      <c r="A22" s="275"/>
      <c r="B22" s="188" t="s">
        <v>352</v>
      </c>
      <c r="C22" s="241" t="s">
        <v>48</v>
      </c>
      <c r="D22" s="162"/>
      <c r="E22" s="162"/>
      <c r="F22" s="162"/>
      <c r="G22" s="281"/>
      <c r="H22" s="52"/>
      <c r="I22" s="9"/>
      <c r="J22" s="14"/>
    </row>
    <row r="23" spans="1:10" ht="14.1" customHeight="1">
      <c r="A23" s="275"/>
      <c r="B23" s="102" t="s">
        <v>578</v>
      </c>
      <c r="C23" s="210" t="s">
        <v>494</v>
      </c>
      <c r="D23" s="129">
        <v>0</v>
      </c>
      <c r="E23" s="129">
        <v>-13.651646505999999</v>
      </c>
      <c r="F23" s="129">
        <v>-164.96928577599999</v>
      </c>
      <c r="G23" s="281"/>
      <c r="H23" s="52"/>
      <c r="I23" s="9"/>
      <c r="J23" s="14"/>
    </row>
    <row r="24" spans="1:10" ht="14.1" customHeight="1">
      <c r="A24" s="275"/>
      <c r="B24" s="99" t="s">
        <v>492</v>
      </c>
      <c r="C24" s="212" t="s">
        <v>495</v>
      </c>
      <c r="D24" s="131">
        <v>-10.629</v>
      </c>
      <c r="E24" s="131">
        <v>113.88200000000001</v>
      </c>
      <c r="F24" s="131">
        <v>-101.297</v>
      </c>
      <c r="G24" s="281"/>
      <c r="H24" s="52"/>
      <c r="I24" s="9"/>
      <c r="J24" s="14"/>
    </row>
    <row r="25" spans="1:10" ht="14.1" customHeight="1">
      <c r="A25" s="277"/>
      <c r="B25" s="99" t="s">
        <v>493</v>
      </c>
      <c r="C25" s="212" t="s">
        <v>496</v>
      </c>
      <c r="D25" s="131">
        <v>1.962</v>
      </c>
      <c r="E25" s="131">
        <v>31.07</v>
      </c>
      <c r="F25" s="131">
        <v>31.07</v>
      </c>
      <c r="G25" s="282"/>
      <c r="H25" s="52"/>
      <c r="I25" s="9"/>
      <c r="J25" s="14"/>
    </row>
    <row r="26" spans="1:10" s="7" customFormat="1" ht="14.1" customHeight="1">
      <c r="A26" s="277"/>
      <c r="B26" s="279" t="s">
        <v>353</v>
      </c>
      <c r="C26" s="279" t="s">
        <v>100</v>
      </c>
      <c r="D26" s="251">
        <v>-8.6669999999999998</v>
      </c>
      <c r="E26" s="251">
        <v>131.30035349400001</v>
      </c>
      <c r="F26" s="251">
        <v>-235.19628577600002</v>
      </c>
      <c r="G26" s="282"/>
      <c r="H26" s="53"/>
      <c r="I26" s="38"/>
      <c r="J26" s="19"/>
    </row>
    <row r="27" spans="1:10" ht="14.1" customHeight="1">
      <c r="A27" s="277"/>
      <c r="B27" s="101"/>
      <c r="C27" s="272"/>
      <c r="D27" s="194"/>
      <c r="E27" s="194"/>
      <c r="F27" s="194"/>
      <c r="G27" s="282"/>
      <c r="H27" s="52"/>
      <c r="I27" s="9"/>
      <c r="J27" s="14"/>
    </row>
    <row r="28" spans="1:10" ht="14.1" customHeight="1">
      <c r="A28" s="277"/>
      <c r="B28" s="101" t="s">
        <v>354</v>
      </c>
      <c r="C28" s="272" t="s">
        <v>50</v>
      </c>
      <c r="D28" s="194"/>
      <c r="E28" s="194"/>
      <c r="F28" s="194"/>
      <c r="G28" s="282"/>
      <c r="H28" s="52"/>
      <c r="I28" s="9"/>
      <c r="J28" s="14"/>
    </row>
    <row r="29" spans="1:10" ht="14.1" customHeight="1">
      <c r="A29" s="275"/>
      <c r="B29" s="102" t="s">
        <v>497</v>
      </c>
      <c r="C29" s="210" t="s">
        <v>501</v>
      </c>
      <c r="D29" s="129"/>
      <c r="E29" s="129"/>
      <c r="F29" s="129">
        <v>-2274.723</v>
      </c>
      <c r="G29" s="281"/>
      <c r="H29" s="52"/>
      <c r="I29" s="9"/>
      <c r="J29" s="14"/>
    </row>
    <row r="30" spans="1:10" ht="14.1" customHeight="1">
      <c r="A30" s="275"/>
      <c r="B30" s="102" t="s">
        <v>498</v>
      </c>
      <c r="C30" s="210" t="s">
        <v>502</v>
      </c>
      <c r="D30" s="129">
        <v>623.09333499999991</v>
      </c>
      <c r="E30" s="129">
        <v>-378.70600000000002</v>
      </c>
      <c r="F30" s="129">
        <v>92.907071000000002</v>
      </c>
      <c r="G30" s="281"/>
      <c r="H30" s="52"/>
      <c r="I30" s="9"/>
      <c r="J30" s="14"/>
    </row>
    <row r="31" spans="1:10" ht="14.1" customHeight="1">
      <c r="A31" s="275"/>
      <c r="B31" s="102" t="s">
        <v>499</v>
      </c>
      <c r="C31" s="210" t="s">
        <v>503</v>
      </c>
      <c r="D31" s="129">
        <v>-6.9770000000000003</v>
      </c>
      <c r="E31" s="129">
        <v>-8.0429999999999993</v>
      </c>
      <c r="F31" s="129">
        <v>8.226081851</v>
      </c>
      <c r="G31" s="281"/>
      <c r="H31" s="52"/>
      <c r="I31" s="9"/>
      <c r="J31" s="14"/>
    </row>
    <row r="32" spans="1:10" ht="14.1" customHeight="1">
      <c r="A32" s="277"/>
      <c r="B32" s="102" t="s">
        <v>500</v>
      </c>
      <c r="C32" s="273" t="s">
        <v>504</v>
      </c>
      <c r="D32" s="162">
        <v>-30.187000000000001</v>
      </c>
      <c r="E32" s="162">
        <v>-41.043999999999997</v>
      </c>
      <c r="F32" s="162">
        <v>-163.20732599999999</v>
      </c>
      <c r="G32" s="282"/>
      <c r="H32" s="52"/>
      <c r="I32" s="9"/>
      <c r="J32" s="14"/>
    </row>
    <row r="33" spans="1:10" ht="14.1" customHeight="1">
      <c r="A33" s="277"/>
      <c r="B33" s="418" t="s">
        <v>596</v>
      </c>
      <c r="C33" s="273" t="s">
        <v>581</v>
      </c>
      <c r="D33" s="162"/>
      <c r="E33" s="162"/>
      <c r="F33" s="162">
        <v>-2.2499998999999997</v>
      </c>
      <c r="G33" s="282"/>
      <c r="H33" s="52"/>
      <c r="I33" s="9"/>
      <c r="J33" s="14"/>
    </row>
    <row r="34" spans="1:10" s="7" customFormat="1" ht="14.1" customHeight="1">
      <c r="A34" s="277"/>
      <c r="B34" s="175" t="s">
        <v>355</v>
      </c>
      <c r="C34" s="175" t="s">
        <v>18</v>
      </c>
      <c r="D34" s="251">
        <v>585.92933499999992</v>
      </c>
      <c r="E34" s="251">
        <v>-427.79300000000001</v>
      </c>
      <c r="F34" s="251">
        <v>-2339.0471730490003</v>
      </c>
      <c r="G34" s="282"/>
      <c r="H34" s="53"/>
      <c r="I34" s="38"/>
      <c r="J34" s="19"/>
    </row>
    <row r="35" spans="1:10" ht="6.95" customHeight="1">
      <c r="A35" s="275"/>
      <c r="B35" s="188"/>
      <c r="C35" s="241"/>
      <c r="D35" s="162"/>
      <c r="E35" s="162"/>
      <c r="F35" s="162"/>
      <c r="G35" s="281"/>
      <c r="H35" s="53"/>
      <c r="I35" s="9"/>
      <c r="J35" s="14"/>
    </row>
    <row r="36" spans="1:10" ht="14.1" customHeight="1">
      <c r="A36" s="275"/>
      <c r="B36" s="102" t="s">
        <v>579</v>
      </c>
      <c r="C36" s="210" t="s">
        <v>52</v>
      </c>
      <c r="D36" s="129">
        <v>8.3130915830000003</v>
      </c>
      <c r="E36" s="129">
        <v>-6.8305126950000004</v>
      </c>
      <c r="F36" s="129">
        <v>-15.236696653999999</v>
      </c>
      <c r="G36" s="281"/>
      <c r="H36" s="52"/>
      <c r="I36" s="9"/>
      <c r="J36" s="14"/>
    </row>
    <row r="37" spans="1:10" s="7" customFormat="1" ht="14.1" customHeight="1">
      <c r="A37" s="277"/>
      <c r="B37" s="175" t="s">
        <v>356</v>
      </c>
      <c r="C37" s="175" t="s">
        <v>51</v>
      </c>
      <c r="D37" s="251">
        <v>-187.71372996900035</v>
      </c>
      <c r="E37" s="251">
        <v>-1236.3665292530004</v>
      </c>
      <c r="F37" s="251">
        <v>-1181.7588008109999</v>
      </c>
      <c r="G37" s="282"/>
      <c r="H37" s="53"/>
      <c r="I37" s="38"/>
      <c r="J37" s="19"/>
    </row>
    <row r="38" spans="1:10" ht="14.1" customHeight="1">
      <c r="A38" s="277"/>
      <c r="B38" s="101"/>
      <c r="C38" s="272"/>
      <c r="D38" s="194"/>
      <c r="E38" s="194"/>
      <c r="F38" s="194"/>
      <c r="G38" s="282"/>
      <c r="H38" s="52"/>
      <c r="I38" s="9"/>
      <c r="J38" s="19"/>
    </row>
    <row r="39" spans="1:10" ht="14.1" customHeight="1">
      <c r="A39" s="275"/>
      <c r="B39" s="102" t="s">
        <v>357</v>
      </c>
      <c r="C39" s="210" t="s">
        <v>53</v>
      </c>
      <c r="D39" s="129">
        <v>2331.5088956669997</v>
      </c>
      <c r="E39" s="129">
        <v>3513.264894726</v>
      </c>
      <c r="F39" s="129">
        <v>3513.2678947260001</v>
      </c>
      <c r="G39" s="281"/>
      <c r="H39" s="52"/>
      <c r="I39" s="9"/>
      <c r="J39" s="14"/>
    </row>
    <row r="40" spans="1:10" ht="14.1" customHeight="1">
      <c r="A40" s="275"/>
      <c r="B40" s="99" t="s">
        <v>358</v>
      </c>
      <c r="C40" s="210" t="s">
        <v>132</v>
      </c>
      <c r="D40" s="131">
        <v>2143.7949768089998</v>
      </c>
      <c r="E40" s="131">
        <v>2276.899335909</v>
      </c>
      <c r="F40" s="131">
        <v>2331.5088956669997</v>
      </c>
      <c r="G40" s="281"/>
      <c r="H40" s="52"/>
      <c r="I40" s="9"/>
      <c r="J40" s="14"/>
    </row>
    <row r="41" spans="1:10" ht="14.1" customHeight="1">
      <c r="A41" s="275"/>
      <c r="B41" s="175" t="s">
        <v>356</v>
      </c>
      <c r="C41" s="175" t="s">
        <v>51</v>
      </c>
      <c r="D41" s="251">
        <v>-187.71391885799994</v>
      </c>
      <c r="E41" s="251">
        <v>-1236.365558817</v>
      </c>
      <c r="F41" s="251">
        <v>-1181.7589990590004</v>
      </c>
      <c r="G41" s="281"/>
      <c r="H41" s="52"/>
      <c r="I41" s="9"/>
      <c r="J41" s="14"/>
    </row>
    <row r="42" spans="1:10" ht="14.1" customHeight="1">
      <c r="A42" s="277"/>
      <c r="B42" s="101"/>
      <c r="C42" s="272"/>
      <c r="D42" s="194"/>
      <c r="E42" s="194"/>
      <c r="F42" s="194"/>
      <c r="G42" s="282"/>
      <c r="H42" s="52"/>
      <c r="I42" s="9"/>
      <c r="J42" s="14"/>
    </row>
    <row r="43" spans="1:10" ht="14.1" customHeight="1">
      <c r="A43" s="277"/>
      <c r="B43" s="101" t="s">
        <v>505</v>
      </c>
      <c r="C43" s="272" t="s">
        <v>508</v>
      </c>
      <c r="D43" s="194"/>
      <c r="E43" s="194"/>
      <c r="F43" s="194"/>
      <c r="G43" s="282"/>
      <c r="H43" s="52"/>
      <c r="I43" s="9"/>
      <c r="J43" s="14"/>
    </row>
    <row r="44" spans="1:10" ht="14.1" customHeight="1">
      <c r="A44" s="277"/>
      <c r="B44" s="102" t="s">
        <v>506</v>
      </c>
      <c r="C44" s="210" t="s">
        <v>509</v>
      </c>
      <c r="D44" s="129">
        <v>1915.671325649</v>
      </c>
      <c r="E44" s="129">
        <v>1305.2743359090002</v>
      </c>
      <c r="F44" s="129">
        <v>484.8268956670002</v>
      </c>
      <c r="G44" s="282"/>
      <c r="H44" s="52"/>
      <c r="I44" s="9"/>
      <c r="J44" s="14"/>
    </row>
    <row r="45" spans="1:10" ht="14.1" customHeight="1">
      <c r="A45" s="275"/>
      <c r="B45" s="102" t="s">
        <v>507</v>
      </c>
      <c r="C45" s="210" t="s">
        <v>510</v>
      </c>
      <c r="D45" s="129">
        <v>228.12365115999989</v>
      </c>
      <c r="E45" s="129">
        <v>971.625</v>
      </c>
      <c r="F45" s="129">
        <v>1846.682</v>
      </c>
      <c r="G45" s="281"/>
      <c r="H45" s="52"/>
      <c r="I45" s="9"/>
      <c r="J45" s="14"/>
    </row>
    <row r="46" spans="1:10" s="7" customFormat="1" ht="14.1" customHeight="1">
      <c r="A46" s="277"/>
      <c r="B46" s="175" t="s">
        <v>512</v>
      </c>
      <c r="C46" s="280" t="s">
        <v>511</v>
      </c>
      <c r="D46" s="152">
        <v>2143.7949768089998</v>
      </c>
      <c r="E46" s="152">
        <v>2276.899335909</v>
      </c>
      <c r="F46" s="251">
        <v>2331.5088956670002</v>
      </c>
      <c r="G46" s="282"/>
      <c r="H46" s="53"/>
      <c r="I46" s="38"/>
      <c r="J46" s="19"/>
    </row>
    <row r="47" spans="1:10" ht="14.1" customHeight="1">
      <c r="A47" s="275"/>
      <c r="B47" s="275"/>
      <c r="C47" s="269"/>
      <c r="D47" s="266"/>
      <c r="E47" s="266"/>
      <c r="F47" s="266"/>
      <c r="G47" s="266"/>
      <c r="H47" s="20"/>
      <c r="I47" s="9"/>
      <c r="J47" s="9"/>
    </row>
    <row r="48" spans="1:10" ht="14.1" customHeight="1">
      <c r="H48" s="2"/>
    </row>
    <row r="49" spans="8:8" ht="14.1" customHeight="1"/>
    <row r="50" spans="8:8" ht="14.1" customHeight="1">
      <c r="H50" s="2"/>
    </row>
    <row r="51" spans="8:8" ht="14.1" customHeight="1"/>
    <row r="52" spans="8:8" ht="14.1" customHeight="1"/>
    <row r="53" spans="8:8" ht="14.1" customHeight="1"/>
    <row r="54" spans="8:8" ht="14.1" customHeight="1">
      <c r="H54" s="2"/>
    </row>
    <row r="55" spans="8:8" ht="14.1" customHeight="1"/>
    <row r="56" spans="8:8" ht="14.1" customHeight="1">
      <c r="H56" s="2"/>
    </row>
    <row r="57" spans="8:8" ht="14.1" customHeight="1"/>
    <row r="58" spans="8:8" ht="14.1" customHeight="1"/>
    <row r="59" spans="8:8" ht="14.1" customHeight="1"/>
    <row r="60" spans="8:8" ht="14.1" customHeight="1"/>
    <row r="61" spans="8:8" ht="14.1" customHeight="1"/>
    <row r="62" spans="8:8" ht="14.1" customHeight="1"/>
    <row r="63" spans="8:8" ht="14.1" customHeight="1"/>
    <row r="64" spans="8:8" ht="14.1" customHeight="1"/>
    <row r="65" spans="8:8" ht="14.1" customHeight="1"/>
    <row r="66" spans="8:8" ht="14.1" customHeight="1"/>
    <row r="67" spans="8:8" ht="14.1" customHeight="1"/>
    <row r="68" spans="8:8" ht="14.1" customHeight="1"/>
    <row r="69" spans="8:8" ht="14.1" customHeight="1">
      <c r="H69" s="2"/>
    </row>
    <row r="70" spans="8:8" ht="14.1" customHeight="1"/>
    <row r="71" spans="8:8" ht="14.1" customHeight="1"/>
    <row r="72" spans="8:8" ht="14.1" customHeight="1"/>
    <row r="73" spans="8:8" ht="14.1" customHeight="1">
      <c r="H73" s="2"/>
    </row>
    <row r="74" spans="8:8" ht="14.1" customHeight="1"/>
    <row r="75" spans="8:8" ht="14.1" customHeight="1"/>
    <row r="76" spans="8:8" ht="14.1" customHeight="1"/>
    <row r="77" spans="8:8" ht="14.1" customHeight="1"/>
    <row r="78" spans="8:8" ht="14.1" customHeight="1"/>
    <row r="79" spans="8:8" ht="14.1" customHeight="1"/>
    <row r="80" spans="8:8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spans="8:8" ht="14.1" customHeight="1"/>
    <row r="98" spans="8:8" ht="14.1" customHeight="1"/>
    <row r="99" spans="8:8" ht="14.1" customHeight="1">
      <c r="H99" s="15"/>
    </row>
    <row r="100" spans="8:8" ht="14.1" customHeight="1"/>
    <row r="101" spans="8:8" ht="14.1" customHeight="1"/>
    <row r="102" spans="8:8" ht="14.1" customHeight="1"/>
    <row r="103" spans="8:8" ht="14.1" customHeight="1"/>
    <row r="104" spans="8:8" ht="14.1" customHeight="1"/>
    <row r="105" spans="8:8" ht="14.1" customHeight="1"/>
    <row r="106" spans="8:8" ht="14.1" customHeight="1"/>
    <row r="107" spans="8:8" ht="14.1" customHeight="1"/>
    <row r="108" spans="8:8" ht="14.1" customHeight="1"/>
    <row r="109" spans="8:8" ht="14.1" customHeight="1"/>
    <row r="110" spans="8:8" ht="14.1" customHeight="1"/>
    <row r="111" spans="8:8" ht="14.1" customHeight="1"/>
    <row r="112" spans="8:8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</sheetData>
  <customSheetViews>
    <customSheetView guid="{A341D8C9-5CC0-4C53-B3E4-E55891765B05}" scale="85" showPageBreaks="1" fitToPage="1" printArea="1" hiddenColumns="1" view="pageBreakPreview">
      <selection activeCell="H54" sqref="H54"/>
      <pageMargins left="0.78740157499999996" right="0.78740157499999996" top="0.984251969" bottom="0.984251969" header="0.5" footer="0.5"/>
      <pageSetup paperSize="9" scale="90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64" orientation="landscape" verticalDpi="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13" enableFormatConditionsCalculation="0">
    <pageSetUpPr fitToPage="1"/>
  </sheetPr>
  <dimension ref="A1:X230"/>
  <sheetViews>
    <sheetView view="pageBreakPreview" zoomScale="90" zoomScaleNormal="75" zoomScaleSheetLayoutView="9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C45" sqref="C45"/>
    </sheetView>
  </sheetViews>
  <sheetFormatPr baseColWidth="10" defaultRowHeight="12.75"/>
  <cols>
    <col min="1" max="1" width="2.28515625" customWidth="1"/>
    <col min="2" max="2" width="41.5703125" customWidth="1"/>
    <col min="3" max="3" width="42.85546875" customWidth="1"/>
    <col min="4" max="5" width="12" bestFit="1" customWidth="1"/>
    <col min="6" max="6" width="10.28515625" bestFit="1" customWidth="1"/>
    <col min="7" max="7" width="12" bestFit="1" customWidth="1"/>
    <col min="8" max="8" width="10.28515625" bestFit="1" customWidth="1"/>
    <col min="9" max="9" width="14.140625" bestFit="1" customWidth="1"/>
    <col min="10" max="10" width="10.28515625" bestFit="1" customWidth="1"/>
    <col min="11" max="11" width="12.42578125" bestFit="1" customWidth="1"/>
    <col min="12" max="12" width="11.28515625" customWidth="1"/>
    <col min="13" max="13" width="11.5703125" customWidth="1"/>
    <col min="14" max="15" width="10.28515625" bestFit="1" customWidth="1"/>
    <col min="16" max="17" width="10.42578125" bestFit="1" customWidth="1"/>
    <col min="18" max="19" width="13" bestFit="1" customWidth="1"/>
    <col min="20" max="20" width="2.28515625" customWidth="1"/>
    <col min="21" max="22" width="11.42578125" style="10"/>
  </cols>
  <sheetData>
    <row r="1" spans="1:22">
      <c r="A1" s="275"/>
      <c r="B1" s="275"/>
      <c r="C1" s="269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</row>
    <row r="2" spans="1:22" ht="20.25">
      <c r="A2" s="275"/>
      <c r="B2" s="186" t="s">
        <v>359</v>
      </c>
      <c r="C2" s="240" t="s">
        <v>54</v>
      </c>
      <c r="D2" s="191"/>
      <c r="E2" s="266"/>
      <c r="F2" s="266"/>
      <c r="G2" s="266"/>
      <c r="H2" s="266"/>
      <c r="I2" s="266"/>
      <c r="J2" s="191"/>
      <c r="K2" s="266"/>
      <c r="L2" s="266"/>
      <c r="M2" s="266"/>
      <c r="N2" s="266"/>
      <c r="O2" s="266"/>
      <c r="P2" s="266"/>
      <c r="Q2" s="266"/>
      <c r="R2" s="266"/>
      <c r="S2" s="266"/>
      <c r="T2" s="266"/>
    </row>
    <row r="3" spans="1:22" ht="14.25" customHeight="1">
      <c r="A3" s="275"/>
      <c r="B3" s="275"/>
      <c r="C3" s="257"/>
      <c r="D3" s="191"/>
      <c r="E3" s="266"/>
      <c r="F3" s="266"/>
      <c r="G3" s="266"/>
      <c r="H3" s="266"/>
      <c r="I3" s="266"/>
      <c r="J3" s="191"/>
      <c r="K3" s="266"/>
      <c r="L3" s="266"/>
      <c r="M3" s="266"/>
      <c r="N3" s="266"/>
      <c r="O3" s="266"/>
      <c r="P3" s="266"/>
      <c r="Q3" s="266"/>
      <c r="R3" s="266"/>
      <c r="S3" s="266"/>
      <c r="T3" s="266"/>
    </row>
    <row r="4" spans="1:22" ht="14.1" customHeight="1">
      <c r="A4" s="275"/>
      <c r="B4" s="275"/>
      <c r="C4" s="257"/>
      <c r="D4" s="527" t="s">
        <v>244</v>
      </c>
      <c r="E4" s="528"/>
      <c r="F4" s="528"/>
      <c r="G4" s="528"/>
      <c r="H4" s="528"/>
      <c r="I4" s="528"/>
      <c r="J4" s="528"/>
      <c r="K4" s="528"/>
      <c r="L4" s="266"/>
      <c r="M4" s="266"/>
      <c r="N4" s="266"/>
      <c r="O4" s="266"/>
      <c r="P4" s="266"/>
      <c r="Q4" s="266"/>
      <c r="R4" s="266"/>
      <c r="S4" s="266"/>
      <c r="T4" s="266"/>
    </row>
    <row r="5" spans="1:22" ht="14.1" customHeight="1">
      <c r="A5" s="275"/>
      <c r="B5" s="275"/>
      <c r="C5" s="269"/>
      <c r="D5" s="531" t="s">
        <v>126</v>
      </c>
      <c r="E5" s="531"/>
      <c r="F5" s="531"/>
      <c r="G5" s="531"/>
      <c r="H5" s="531"/>
      <c r="I5" s="531"/>
      <c r="J5" s="531"/>
      <c r="K5" s="531"/>
      <c r="L5" s="266"/>
      <c r="M5" s="266"/>
      <c r="N5" s="266"/>
      <c r="O5" s="266"/>
      <c r="P5" s="266"/>
      <c r="Q5" s="266"/>
      <c r="R5" s="266"/>
      <c r="S5" s="266"/>
      <c r="T5" s="266"/>
    </row>
    <row r="6" spans="1:22" ht="14.1" customHeight="1">
      <c r="A6" s="275"/>
      <c r="B6" s="275"/>
      <c r="C6" s="269"/>
      <c r="D6" s="527" t="s">
        <v>708</v>
      </c>
      <c r="E6" s="533"/>
      <c r="F6" s="527" t="s">
        <v>709</v>
      </c>
      <c r="G6" s="533"/>
      <c r="H6" s="534" t="s">
        <v>362</v>
      </c>
      <c r="I6" s="533"/>
      <c r="J6" s="534" t="s">
        <v>711</v>
      </c>
      <c r="K6" s="533"/>
      <c r="L6" s="534" t="s">
        <v>693</v>
      </c>
      <c r="M6" s="537"/>
      <c r="N6" s="534" t="s">
        <v>694</v>
      </c>
      <c r="O6" s="537"/>
      <c r="P6" s="527" t="s">
        <v>363</v>
      </c>
      <c r="Q6" s="533"/>
      <c r="R6" s="527" t="s">
        <v>338</v>
      </c>
      <c r="S6" s="537"/>
      <c r="T6" s="266"/>
    </row>
    <row r="7" spans="1:22" ht="14.1" customHeight="1">
      <c r="A7" s="275"/>
      <c r="B7" s="186" t="s">
        <v>632</v>
      </c>
      <c r="C7" s="240" t="s">
        <v>633</v>
      </c>
      <c r="D7" s="532" t="s">
        <v>707</v>
      </c>
      <c r="E7" s="530"/>
      <c r="F7" s="532" t="s">
        <v>710</v>
      </c>
      <c r="G7" s="530"/>
      <c r="H7" s="529" t="s">
        <v>89</v>
      </c>
      <c r="I7" s="530"/>
      <c r="J7" s="529" t="s">
        <v>68</v>
      </c>
      <c r="K7" s="530"/>
      <c r="L7" s="529" t="s">
        <v>117</v>
      </c>
      <c r="M7" s="535"/>
      <c r="N7" s="529" t="s">
        <v>124</v>
      </c>
      <c r="O7" s="536"/>
      <c r="P7" s="532" t="s">
        <v>361</v>
      </c>
      <c r="Q7" s="538"/>
      <c r="R7" s="532" t="s">
        <v>67</v>
      </c>
      <c r="S7" s="536"/>
      <c r="T7" s="266"/>
    </row>
    <row r="8" spans="1:22" ht="14.1" customHeight="1">
      <c r="A8" s="275"/>
      <c r="B8" s="276" t="s">
        <v>199</v>
      </c>
      <c r="C8" s="270" t="s">
        <v>122</v>
      </c>
      <c r="D8" s="124">
        <v>2013</v>
      </c>
      <c r="E8" s="300" t="s">
        <v>634</v>
      </c>
      <c r="F8" s="124">
        <f t="shared" ref="F8:K8" si="0">D8</f>
        <v>2013</v>
      </c>
      <c r="G8" s="300" t="str">
        <f t="shared" si="0"/>
        <v>2012</v>
      </c>
      <c r="H8" s="301">
        <f t="shared" si="0"/>
        <v>2013</v>
      </c>
      <c r="I8" s="300" t="str">
        <f t="shared" si="0"/>
        <v>2012</v>
      </c>
      <c r="J8" s="301">
        <f t="shared" si="0"/>
        <v>2013</v>
      </c>
      <c r="K8" s="300" t="str">
        <f t="shared" si="0"/>
        <v>2012</v>
      </c>
      <c r="L8" s="302">
        <f>H8</f>
        <v>2013</v>
      </c>
      <c r="M8" s="303" t="str">
        <f>K8</f>
        <v>2012</v>
      </c>
      <c r="N8" s="302">
        <f>H8</f>
        <v>2013</v>
      </c>
      <c r="O8" s="303" t="str">
        <f t="shared" ref="O8:S8" si="1">M8</f>
        <v>2012</v>
      </c>
      <c r="P8" s="155">
        <f>N8</f>
        <v>2013</v>
      </c>
      <c r="Q8" s="155" t="str">
        <f>O8</f>
        <v>2012</v>
      </c>
      <c r="R8" s="155">
        <f t="shared" si="1"/>
        <v>2013</v>
      </c>
      <c r="S8" s="303" t="str">
        <f t="shared" si="1"/>
        <v>2012</v>
      </c>
      <c r="T8" s="266"/>
    </row>
    <row r="9" spans="1:22" ht="14.1" customHeight="1">
      <c r="A9" s="275"/>
      <c r="B9" s="277" t="s">
        <v>364</v>
      </c>
      <c r="C9" s="271" t="s">
        <v>58</v>
      </c>
      <c r="D9" s="180"/>
      <c r="E9" s="304"/>
      <c r="F9" s="180"/>
      <c r="G9" s="304"/>
      <c r="H9" s="305"/>
      <c r="I9" s="304"/>
      <c r="J9" s="305"/>
      <c r="K9" s="304"/>
      <c r="L9" s="306"/>
      <c r="M9" s="307"/>
      <c r="N9" s="306"/>
      <c r="O9" s="307"/>
      <c r="P9" s="306"/>
      <c r="Q9" s="307"/>
      <c r="R9" s="306"/>
      <c r="S9" s="307"/>
      <c r="T9" s="266"/>
    </row>
    <row r="10" spans="1:22" ht="14.1" customHeight="1">
      <c r="A10" s="275"/>
      <c r="B10" s="141" t="s">
        <v>365</v>
      </c>
      <c r="C10" s="219" t="s">
        <v>138</v>
      </c>
      <c r="D10" s="129">
        <v>1834.587368</v>
      </c>
      <c r="E10" s="308">
        <v>1781.082993</v>
      </c>
      <c r="F10" s="129">
        <v>1697.553621</v>
      </c>
      <c r="G10" s="308">
        <v>1694.4409920000001</v>
      </c>
      <c r="H10" s="129">
        <v>764.83407199999999</v>
      </c>
      <c r="I10" s="308">
        <v>722.134232</v>
      </c>
      <c r="J10" s="129">
        <v>116.473614</v>
      </c>
      <c r="K10" s="308">
        <v>100.884398</v>
      </c>
      <c r="L10" s="159">
        <v>227.63200000000001</v>
      </c>
      <c r="M10" s="309">
        <v>200.464</v>
      </c>
      <c r="N10" s="159">
        <v>257.16899999999998</v>
      </c>
      <c r="O10" s="309">
        <v>234.94499999999999</v>
      </c>
      <c r="P10" s="159">
        <v>45.853279899</v>
      </c>
      <c r="Q10" s="309">
        <v>58.232729128000003</v>
      </c>
      <c r="R10" s="159">
        <v>4944.1029548989991</v>
      </c>
      <c r="S10" s="309">
        <v>4792.1843441279998</v>
      </c>
      <c r="T10" s="266"/>
    </row>
    <row r="11" spans="1:22" ht="16.5" customHeight="1">
      <c r="A11" s="275"/>
      <c r="B11" s="99" t="s">
        <v>366</v>
      </c>
      <c r="C11" s="212" t="s">
        <v>360</v>
      </c>
      <c r="D11" s="162"/>
      <c r="E11" s="310"/>
      <c r="F11" s="162"/>
      <c r="G11" s="310"/>
      <c r="H11" s="311"/>
      <c r="I11" s="310"/>
      <c r="J11" s="311"/>
      <c r="K11" s="310"/>
      <c r="L11" s="312"/>
      <c r="M11" s="313"/>
      <c r="N11" s="312"/>
      <c r="O11" s="313"/>
      <c r="P11" s="312"/>
      <c r="Q11" s="313"/>
      <c r="R11" s="312"/>
      <c r="S11" s="313"/>
      <c r="T11" s="266"/>
    </row>
    <row r="12" spans="1:22" s="7" customFormat="1" ht="14.1" customHeight="1">
      <c r="A12" s="277"/>
      <c r="B12" s="298" t="s">
        <v>367</v>
      </c>
      <c r="C12" s="298" t="s">
        <v>59</v>
      </c>
      <c r="D12" s="251">
        <v>1834.587368</v>
      </c>
      <c r="E12" s="321">
        <v>1781.082993</v>
      </c>
      <c r="F12" s="251">
        <v>1697.553621</v>
      </c>
      <c r="G12" s="321">
        <v>1694.4409920000001</v>
      </c>
      <c r="H12" s="322">
        <v>764.83407199999999</v>
      </c>
      <c r="I12" s="321">
        <v>722.134232</v>
      </c>
      <c r="J12" s="322">
        <v>116.473614</v>
      </c>
      <c r="K12" s="321">
        <v>100.884398</v>
      </c>
      <c r="L12" s="323">
        <v>227.63200000000001</v>
      </c>
      <c r="M12" s="324">
        <v>200.464</v>
      </c>
      <c r="N12" s="323">
        <v>257.16899999999998</v>
      </c>
      <c r="O12" s="324">
        <v>234.94499999999999</v>
      </c>
      <c r="P12" s="323">
        <v>45.853279899</v>
      </c>
      <c r="Q12" s="324">
        <v>58.232729128000003</v>
      </c>
      <c r="R12" s="323">
        <v>4944.1029548989991</v>
      </c>
      <c r="S12" s="324">
        <v>4792.1843441279998</v>
      </c>
      <c r="T12" s="267"/>
      <c r="U12" s="2"/>
      <c r="V12" s="2"/>
    </row>
    <row r="13" spans="1:22" ht="6.95" customHeight="1">
      <c r="A13" s="275"/>
      <c r="B13" s="290"/>
      <c r="C13" s="285"/>
      <c r="D13" s="162"/>
      <c r="E13" s="310"/>
      <c r="F13" s="162"/>
      <c r="G13" s="310"/>
      <c r="H13" s="311"/>
      <c r="I13" s="310"/>
      <c r="J13" s="311"/>
      <c r="K13" s="310"/>
      <c r="L13" s="312"/>
      <c r="M13" s="313"/>
      <c r="N13" s="312"/>
      <c r="O13" s="313"/>
      <c r="P13" s="312"/>
      <c r="Q13" s="313"/>
      <c r="R13" s="312"/>
      <c r="S13" s="313"/>
      <c r="T13" s="266"/>
    </row>
    <row r="14" spans="1:22" ht="12.75" customHeight="1">
      <c r="A14" s="275"/>
      <c r="B14" s="291" t="s">
        <v>369</v>
      </c>
      <c r="C14" s="286" t="s">
        <v>162</v>
      </c>
      <c r="D14" s="129">
        <v>-1369.6686669999999</v>
      </c>
      <c r="E14" s="308">
        <v>-1299.159388</v>
      </c>
      <c r="F14" s="129">
        <v>-1331.0635649999999</v>
      </c>
      <c r="G14" s="308">
        <v>-1247.6659910000001</v>
      </c>
      <c r="H14" s="129">
        <v>-579.23759600000005</v>
      </c>
      <c r="I14" s="308">
        <v>-500.23896000000002</v>
      </c>
      <c r="J14" s="129">
        <v>-83.207577999999998</v>
      </c>
      <c r="K14" s="308">
        <v>-74.142906999999994</v>
      </c>
      <c r="L14" s="159">
        <v>-177.636</v>
      </c>
      <c r="M14" s="309">
        <v>-152.89099999999999</v>
      </c>
      <c r="N14" s="159">
        <v>-141.23599999999999</v>
      </c>
      <c r="O14" s="309">
        <v>-147.149</v>
      </c>
      <c r="P14" s="159">
        <v>-51.214733000000003</v>
      </c>
      <c r="Q14" s="309">
        <v>-40.998579999999997</v>
      </c>
      <c r="R14" s="159">
        <v>-3733.2631389999992</v>
      </c>
      <c r="S14" s="309">
        <v>-3462.2458259999999</v>
      </c>
      <c r="T14" s="266"/>
    </row>
    <row r="15" spans="1:22" ht="12.75" customHeight="1">
      <c r="A15" s="275"/>
      <c r="B15" s="141" t="s">
        <v>368</v>
      </c>
      <c r="C15" s="219" t="s">
        <v>62</v>
      </c>
      <c r="D15" s="129">
        <v>-246.38699500000001</v>
      </c>
      <c r="E15" s="308">
        <v>-247.40700000000001</v>
      </c>
      <c r="F15" s="129">
        <v>-213.71162699999999</v>
      </c>
      <c r="G15" s="308">
        <v>-209.258985</v>
      </c>
      <c r="H15" s="129">
        <v>-121.050831</v>
      </c>
      <c r="I15" s="308">
        <v>-120.72277800000001</v>
      </c>
      <c r="J15" s="129">
        <v>-31.545380000000002</v>
      </c>
      <c r="K15" s="308">
        <v>-30.799496000000001</v>
      </c>
      <c r="L15" s="159">
        <v>-45.462400000000002</v>
      </c>
      <c r="M15" s="309">
        <v>-42.569890999999998</v>
      </c>
      <c r="N15" s="159">
        <v>-74.134</v>
      </c>
      <c r="O15" s="309">
        <v>-74.995000000000005</v>
      </c>
      <c r="P15" s="159">
        <v>-122.089174</v>
      </c>
      <c r="Q15" s="309">
        <v>-97.217805999999939</v>
      </c>
      <c r="R15" s="159">
        <v>-854.38040699999999</v>
      </c>
      <c r="S15" s="309">
        <v>-822.97095599999989</v>
      </c>
      <c r="T15" s="266"/>
    </row>
    <row r="16" spans="1:22" ht="12.75" customHeight="1">
      <c r="A16" s="275"/>
      <c r="B16" s="292" t="s">
        <v>370</v>
      </c>
      <c r="C16" s="287" t="s">
        <v>157</v>
      </c>
      <c r="D16" s="129"/>
      <c r="E16" s="308"/>
      <c r="F16" s="129"/>
      <c r="G16" s="308"/>
      <c r="H16" s="129"/>
      <c r="I16" s="308"/>
      <c r="J16" s="129"/>
      <c r="K16" s="308"/>
      <c r="L16" s="159">
        <v>5.2519999999999998</v>
      </c>
      <c r="M16" s="309">
        <v>3.7189999999999999</v>
      </c>
      <c r="N16" s="159">
        <v>6.1289999999999996</v>
      </c>
      <c r="O16" s="309">
        <v>7.9659999999999993</v>
      </c>
      <c r="P16" s="159">
        <v>172.85632000000001</v>
      </c>
      <c r="Q16" s="309">
        <v>908.83861000000002</v>
      </c>
      <c r="R16" s="159">
        <v>184.23732000000001</v>
      </c>
      <c r="S16" s="309">
        <v>920.52360999999996</v>
      </c>
      <c r="T16" s="266"/>
    </row>
    <row r="17" spans="1:24" ht="6.75" customHeight="1">
      <c r="A17" s="275"/>
      <c r="B17" s="100"/>
      <c r="C17" s="227"/>
      <c r="D17" s="162"/>
      <c r="E17" s="310"/>
      <c r="F17" s="162"/>
      <c r="G17" s="310"/>
      <c r="H17" s="162"/>
      <c r="I17" s="310"/>
      <c r="J17" s="162"/>
      <c r="K17" s="310"/>
      <c r="L17" s="161"/>
      <c r="M17" s="313"/>
      <c r="N17" s="161"/>
      <c r="O17" s="313"/>
      <c r="P17" s="161"/>
      <c r="Q17" s="313"/>
      <c r="R17" s="161"/>
      <c r="S17" s="313"/>
      <c r="T17" s="266"/>
    </row>
    <row r="18" spans="1:24" s="7" customFormat="1" ht="28.5" customHeight="1">
      <c r="A18" s="277"/>
      <c r="B18" s="299" t="s">
        <v>371</v>
      </c>
      <c r="C18" s="279" t="s">
        <v>546</v>
      </c>
      <c r="D18" s="251">
        <v>218.53170600000004</v>
      </c>
      <c r="E18" s="321">
        <v>234.51660499999994</v>
      </c>
      <c r="F18" s="251">
        <v>152.7784290000001</v>
      </c>
      <c r="G18" s="321">
        <v>237.51601599999998</v>
      </c>
      <c r="H18" s="251">
        <v>64.545644999999936</v>
      </c>
      <c r="I18" s="321">
        <v>101.17249399999997</v>
      </c>
      <c r="J18" s="251">
        <v>1.7206559999999982</v>
      </c>
      <c r="K18" s="321">
        <v>-4.0580049999999908</v>
      </c>
      <c r="L18" s="152">
        <v>9.7856000000000058</v>
      </c>
      <c r="M18" s="324">
        <v>8.7221090000000085</v>
      </c>
      <c r="N18" s="152">
        <v>47.92799999999999</v>
      </c>
      <c r="O18" s="324">
        <v>20.766999999999989</v>
      </c>
      <c r="P18" s="152">
        <v>45.405692899000002</v>
      </c>
      <c r="Q18" s="324">
        <v>828.85495312800003</v>
      </c>
      <c r="R18" s="152">
        <v>540.69672889899994</v>
      </c>
      <c r="S18" s="324">
        <v>1427.491172128</v>
      </c>
      <c r="T18" s="267"/>
      <c r="U18" s="2"/>
      <c r="V18" s="2"/>
    </row>
    <row r="19" spans="1:24" s="7" customFormat="1" ht="14.1" hidden="1" customHeight="1">
      <c r="A19" s="277"/>
      <c r="B19" s="277"/>
      <c r="C19" s="289" t="s">
        <v>60</v>
      </c>
      <c r="D19" s="194" t="e">
        <f>'3. Finance'!#REF!</f>
        <v>#REF!</v>
      </c>
      <c r="E19" s="314" t="e">
        <f>+'3. Finance'!#REF!</f>
        <v>#REF!</v>
      </c>
      <c r="F19" s="194" t="e">
        <f>+'3. Finance'!#REF!</f>
        <v>#REF!</v>
      </c>
      <c r="G19" s="314" t="e">
        <f>+'3. Finance'!#REF!</f>
        <v>#REF!</v>
      </c>
      <c r="H19" s="194" t="e">
        <f>+'3. Finance'!#REF!</f>
        <v>#REF!</v>
      </c>
      <c r="I19" s="314" t="e">
        <f>+'3. Finance'!#REF!</f>
        <v>#REF!</v>
      </c>
      <c r="J19" s="194" t="e">
        <f>+'3. Finance'!#REF!</f>
        <v>#REF!</v>
      </c>
      <c r="K19" s="314" t="e">
        <f>+'3. Finance'!#REF!</f>
        <v>#REF!</v>
      </c>
      <c r="L19" s="284" t="e">
        <f>'3. Finance'!#REF!</f>
        <v>#REF!</v>
      </c>
      <c r="M19" s="315" t="e">
        <f>'3. Finance'!#REF!</f>
        <v>#REF!</v>
      </c>
      <c r="N19" s="284" t="e">
        <f>+'3. Finance'!#REF!</f>
        <v>#REF!</v>
      </c>
      <c r="O19" s="315" t="e">
        <f>+'3. Finance'!#REF!</f>
        <v>#REF!</v>
      </c>
      <c r="P19" s="284" t="e">
        <f>'3. Finance'!#REF!+'5. Financial position'!#REF!+(#REF!/1000)+(#REF!/1000)+(#REF!/1000)+(#REF!/1000)-(#REF!/1000)</f>
        <v>#REF!</v>
      </c>
      <c r="Q19" s="315" t="e">
        <f>'3. Finance'!#REF!+'5. Financial position'!#REF!+(#REF!/1000)+(#REF!/1000)+(#REF!/1000)</f>
        <v>#REF!</v>
      </c>
      <c r="R19" s="284" t="e">
        <f>D19+F19+H19+J19+L19+N19+#REF!+P19</f>
        <v>#REF!</v>
      </c>
      <c r="S19" s="315" t="e">
        <f>E19+G19+I19+K19+M19+O19+#REF!+Q19</f>
        <v>#REF!</v>
      </c>
      <c r="T19" s="267"/>
      <c r="U19" s="2"/>
      <c r="V19" s="2"/>
    </row>
    <row r="20" spans="1:24" s="7" customFormat="1" ht="14.1" hidden="1" customHeight="1">
      <c r="A20" s="277"/>
      <c r="B20" s="277"/>
      <c r="C20" s="285" t="s">
        <v>81</v>
      </c>
      <c r="D20" s="194"/>
      <c r="E20" s="194"/>
      <c r="F20" s="194"/>
      <c r="G20" s="194"/>
      <c r="H20" s="194"/>
      <c r="I20" s="194"/>
      <c r="J20" s="194"/>
      <c r="K20" s="194"/>
      <c r="L20" s="284" t="e">
        <f>+L18-L19</f>
        <v>#REF!</v>
      </c>
      <c r="M20" s="284" t="e">
        <f>+M18-M19</f>
        <v>#REF!</v>
      </c>
      <c r="N20" s="284"/>
      <c r="O20" s="284"/>
      <c r="P20" s="284"/>
      <c r="Q20" s="315"/>
      <c r="R20" s="158" t="e">
        <f>'5. Financial position'!#REF!</f>
        <v>#REF!</v>
      </c>
      <c r="S20" s="316" t="e">
        <f>'5. Financial position'!#REF!</f>
        <v>#REF!</v>
      </c>
      <c r="T20" s="267"/>
      <c r="U20" s="2"/>
      <c r="V20" s="2"/>
    </row>
    <row r="21" spans="1:24" s="8" customFormat="1" ht="14.1" hidden="1" customHeight="1">
      <c r="A21" s="293"/>
      <c r="B21" s="293"/>
      <c r="C21" s="285" t="s">
        <v>61</v>
      </c>
      <c r="D21" s="162"/>
      <c r="E21" s="162"/>
      <c r="F21" s="162"/>
      <c r="G21" s="162"/>
      <c r="H21" s="162"/>
      <c r="I21" s="162"/>
      <c r="J21" s="162"/>
      <c r="K21" s="162"/>
      <c r="L21" s="161"/>
      <c r="M21" s="161"/>
      <c r="N21" s="161"/>
      <c r="O21" s="161"/>
      <c r="P21" s="161"/>
      <c r="Q21" s="313"/>
      <c r="R21" s="161" t="e">
        <f>+'5. Financial position'!#REF!</f>
        <v>#REF!</v>
      </c>
      <c r="S21" s="313" t="e">
        <f>+'5. Financial position'!#REF!</f>
        <v>#REF!</v>
      </c>
      <c r="T21" s="317"/>
      <c r="U21" s="13"/>
      <c r="V21" s="13"/>
    </row>
    <row r="22" spans="1:24" ht="14.1" hidden="1" customHeight="1">
      <c r="A22" s="275"/>
      <c r="B22" s="275"/>
      <c r="C22" s="295" t="s">
        <v>80</v>
      </c>
      <c r="D22" s="162"/>
      <c r="E22" s="162"/>
      <c r="F22" s="162"/>
      <c r="G22" s="162"/>
      <c r="H22" s="162"/>
      <c r="I22" s="162"/>
      <c r="J22" s="162"/>
      <c r="K22" s="162"/>
      <c r="L22" s="161"/>
      <c r="M22" s="161"/>
      <c r="N22" s="161"/>
      <c r="O22" s="161"/>
      <c r="P22" s="161"/>
      <c r="Q22" s="313"/>
      <c r="R22" s="161" t="e">
        <f>'5. Financial position'!#REF!</f>
        <v>#REF!</v>
      </c>
      <c r="S22" s="313" t="e">
        <f>'5. Financial position'!#REF!</f>
        <v>#REF!</v>
      </c>
      <c r="T22" s="266"/>
    </row>
    <row r="23" spans="1:24" s="8" customFormat="1" ht="14.1" hidden="1" customHeight="1">
      <c r="A23" s="293"/>
      <c r="B23" s="293"/>
      <c r="C23" s="296" t="s">
        <v>128</v>
      </c>
      <c r="D23" s="162"/>
      <c r="E23" s="162"/>
      <c r="F23" s="162"/>
      <c r="G23" s="162"/>
      <c r="H23" s="162"/>
      <c r="I23" s="162"/>
      <c r="J23" s="162"/>
      <c r="K23" s="162"/>
      <c r="L23" s="161"/>
      <c r="M23" s="161"/>
      <c r="N23" s="161"/>
      <c r="O23" s="161"/>
      <c r="P23" s="161"/>
      <c r="Q23" s="313"/>
      <c r="R23" s="161"/>
      <c r="S23" s="313"/>
      <c r="T23" s="317"/>
      <c r="U23" s="13"/>
      <c r="V23" s="13"/>
    </row>
    <row r="24" spans="1:24" s="7" customFormat="1" ht="14.1" hidden="1" customHeight="1">
      <c r="A24" s="277"/>
      <c r="B24" s="277"/>
      <c r="C24" s="289" t="s">
        <v>79</v>
      </c>
      <c r="D24" s="194"/>
      <c r="E24" s="194"/>
      <c r="F24" s="194"/>
      <c r="G24" s="194"/>
      <c r="H24" s="194"/>
      <c r="I24" s="194"/>
      <c r="J24" s="194"/>
      <c r="K24" s="194"/>
      <c r="L24" s="284"/>
      <c r="M24" s="284"/>
      <c r="N24" s="284"/>
      <c r="O24" s="284"/>
      <c r="P24" s="284"/>
      <c r="Q24" s="315"/>
      <c r="R24" s="284" t="e">
        <f>SUM(R19:R23)</f>
        <v>#REF!</v>
      </c>
      <c r="S24" s="315" t="e">
        <f>SUM(S19:S23)</f>
        <v>#REF!</v>
      </c>
      <c r="T24" s="267"/>
      <c r="U24" s="2"/>
      <c r="V24" s="2"/>
    </row>
    <row r="25" spans="1:24">
      <c r="A25" s="275"/>
      <c r="B25" s="275"/>
      <c r="C25" s="269"/>
      <c r="D25" s="177"/>
      <c r="E25" s="177"/>
      <c r="F25" s="177"/>
      <c r="G25" s="177"/>
      <c r="H25" s="177"/>
      <c r="I25" s="177"/>
      <c r="J25" s="177"/>
      <c r="K25" s="177"/>
      <c r="L25" s="266"/>
      <c r="M25" s="266"/>
      <c r="N25" s="266"/>
      <c r="O25" s="266"/>
      <c r="P25" s="266"/>
      <c r="Q25" s="266"/>
      <c r="R25" s="318"/>
      <c r="S25" s="318"/>
      <c r="T25" s="266"/>
    </row>
    <row r="26" spans="1:24">
      <c r="A26" s="275"/>
      <c r="B26" s="275"/>
      <c r="C26" s="297"/>
      <c r="D26" s="177"/>
      <c r="E26" s="177"/>
      <c r="F26" s="177"/>
      <c r="G26" s="177"/>
      <c r="H26" s="177"/>
      <c r="I26" s="177"/>
      <c r="J26" s="177"/>
      <c r="K26" s="177"/>
      <c r="L26" s="266"/>
      <c r="M26" s="266"/>
      <c r="N26" s="266"/>
      <c r="O26" s="266"/>
      <c r="P26" s="266"/>
      <c r="Q26" s="266"/>
      <c r="R26" s="318"/>
      <c r="S26" s="318"/>
      <c r="T26" s="266"/>
    </row>
    <row r="27" spans="1:24" s="10" customFormat="1">
      <c r="A27" s="293"/>
      <c r="B27" s="293"/>
      <c r="C27" s="289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317"/>
      <c r="W27"/>
      <c r="X27"/>
    </row>
    <row r="28" spans="1:24" s="10" customFormat="1" ht="14.1" customHeight="1">
      <c r="A28" s="294"/>
      <c r="B28" s="294"/>
      <c r="C28" s="289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267"/>
      <c r="W28"/>
      <c r="X28"/>
    </row>
    <row r="29" spans="1:24" s="10" customFormat="1" ht="14.1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1"/>
      <c r="W29"/>
      <c r="X29"/>
    </row>
    <row r="30" spans="1:24" s="10" customFormat="1" ht="14.1" customHeight="1">
      <c r="W30"/>
      <c r="X30"/>
    </row>
    <row r="31" spans="1:24" s="10" customFormat="1" ht="14.1" customHeight="1">
      <c r="W31"/>
      <c r="X31"/>
    </row>
    <row r="32" spans="1:24" s="10" customFormat="1" ht="14.1" customHeight="1">
      <c r="W32"/>
      <c r="X32"/>
    </row>
    <row r="33" spans="23:24" s="10" customFormat="1" ht="14.1" customHeight="1">
      <c r="W33"/>
      <c r="X33"/>
    </row>
    <row r="34" spans="23:24" s="10" customFormat="1" ht="14.1" customHeight="1">
      <c r="W34"/>
      <c r="X34"/>
    </row>
    <row r="35" spans="23:24" s="10" customFormat="1" ht="14.1" customHeight="1">
      <c r="W35"/>
      <c r="X35"/>
    </row>
    <row r="36" spans="23:24" s="10" customFormat="1" ht="14.1" customHeight="1">
      <c r="W36"/>
      <c r="X36"/>
    </row>
    <row r="37" spans="23:24" s="10" customFormat="1" ht="14.1" customHeight="1">
      <c r="W37"/>
      <c r="X37"/>
    </row>
    <row r="38" spans="23:24" s="10" customFormat="1" ht="14.1" customHeight="1">
      <c r="W38"/>
      <c r="X38"/>
    </row>
    <row r="39" spans="23:24" s="10" customFormat="1" ht="14.1" customHeight="1"/>
    <row r="40" spans="23:24" s="10" customFormat="1" ht="14.1" customHeight="1"/>
    <row r="41" spans="23:24" s="10" customFormat="1" ht="14.1" customHeight="1"/>
    <row r="42" spans="23:24" s="10" customFormat="1" ht="14.1" customHeight="1"/>
    <row r="43" spans="23:24" s="10" customFormat="1" ht="14.1" customHeight="1"/>
    <row r="44" spans="23:24" s="10" customFormat="1" ht="14.1" customHeight="1"/>
    <row r="45" spans="23:24" s="10" customFormat="1" ht="14.1" customHeight="1"/>
    <row r="46" spans="23:24" s="10" customFormat="1" ht="14.1" customHeight="1"/>
    <row r="47" spans="23:24" s="10" customFormat="1" ht="14.1" customHeight="1"/>
    <row r="48" spans="23:24" s="10" customFormat="1" ht="14.1" customHeight="1"/>
    <row r="49" s="10" customFormat="1" ht="14.1" customHeight="1"/>
    <row r="50" s="10" customFormat="1" ht="14.1" customHeight="1"/>
    <row r="51" s="10" customFormat="1" ht="14.1" customHeight="1"/>
    <row r="52" s="10" customFormat="1" ht="14.1" customHeight="1"/>
    <row r="53" s="10" customFormat="1" ht="14.1" customHeight="1"/>
    <row r="54" s="10" customFormat="1" ht="14.1" customHeight="1"/>
    <row r="55" s="10" customFormat="1" ht="14.1" customHeight="1"/>
    <row r="56" s="10" customFormat="1" ht="14.1" customHeight="1"/>
    <row r="57" s="10" customFormat="1" ht="14.1" customHeight="1"/>
    <row r="58" s="10" customFormat="1" ht="14.1" customHeight="1"/>
    <row r="59" s="10" customFormat="1" ht="14.1" customHeight="1"/>
    <row r="60" s="10" customFormat="1" ht="14.1" customHeight="1"/>
    <row r="61" s="10" customFormat="1" ht="14.1" customHeight="1"/>
    <row r="62" s="10" customFormat="1" ht="14.1" customHeight="1"/>
    <row r="63" s="10" customFormat="1" ht="14.1" customHeight="1"/>
    <row r="64" s="10" customFormat="1" ht="14.1" customHeight="1"/>
    <row r="65" s="10" customFormat="1" ht="14.1" customHeight="1"/>
    <row r="66" s="10" customFormat="1" ht="14.1" customHeight="1"/>
    <row r="67" s="10" customFormat="1" ht="14.1" customHeight="1"/>
    <row r="68" s="10" customFormat="1" ht="14.1" customHeight="1"/>
    <row r="69" s="10" customFormat="1" ht="14.1" customHeight="1"/>
    <row r="70" s="10" customFormat="1" ht="14.1" customHeight="1"/>
    <row r="71" s="10" customFormat="1" ht="14.1" customHeight="1"/>
    <row r="72" s="10" customFormat="1" ht="14.1" customHeight="1"/>
    <row r="73" s="10" customFormat="1" ht="14.1" customHeight="1"/>
    <row r="74" s="10" customFormat="1" ht="14.1" customHeight="1"/>
    <row r="75" s="10" customFormat="1" ht="14.1" customHeight="1"/>
    <row r="76" s="10" customFormat="1" ht="14.1" customHeight="1"/>
    <row r="77" s="10" customFormat="1" ht="14.1" customHeight="1"/>
    <row r="78" s="10" customFormat="1" ht="14.1" customHeight="1"/>
    <row r="79" s="10" customFormat="1" ht="14.1" customHeight="1"/>
    <row r="80" s="10" customFormat="1" ht="14.1" customHeight="1"/>
    <row r="81" s="10" customFormat="1" ht="14.1" customHeight="1"/>
    <row r="82" s="10" customFormat="1" ht="14.1" customHeight="1"/>
    <row r="83" s="10" customFormat="1" ht="14.1" customHeight="1"/>
    <row r="84" s="10" customFormat="1" ht="14.1" customHeight="1"/>
    <row r="85" s="10" customFormat="1" ht="14.1" customHeight="1"/>
    <row r="86" s="10" customFormat="1" ht="14.1" customHeight="1"/>
    <row r="87" s="10" customFormat="1" ht="14.1" customHeight="1"/>
    <row r="88" s="10" customFormat="1" ht="14.1" customHeight="1"/>
    <row r="89" s="10" customFormat="1" ht="14.1" customHeight="1"/>
    <row r="90" s="10" customFormat="1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</sheetData>
  <customSheetViews>
    <customSheetView guid="{A341D8C9-5CC0-4C53-B3E4-E55891765B05}" scale="80" showPageBreaks="1" fitToPage="1" printArea="1" hiddenRows="1" view="pageBreakPreview">
      <pane xSplit="2" ySplit="15" topLeftCell="L39" activePane="bottomRight" state="frozen"/>
      <selection pane="bottomRight" activeCell="T42" sqref="T42:T46"/>
      <pageMargins left="0.78740157499999996" right="0.78740157499999996" top="0.984251969" bottom="0.984251969" header="0.5" footer="0.5"/>
      <pageSetup paperSize="9" scale="51" orientation="landscape" verticalDpi="0" r:id="rId1"/>
      <headerFooter alignWithMargins="0"/>
    </customSheetView>
  </customSheetViews>
  <mergeCells count="18">
    <mergeCell ref="R6:S6"/>
    <mergeCell ref="R7:S7"/>
    <mergeCell ref="P6:Q6"/>
    <mergeCell ref="P7:Q7"/>
    <mergeCell ref="N6:O6"/>
    <mergeCell ref="L7:M7"/>
    <mergeCell ref="N7:O7"/>
    <mergeCell ref="L6:M6"/>
    <mergeCell ref="J6:K6"/>
    <mergeCell ref="J7:K7"/>
    <mergeCell ref="D4:K4"/>
    <mergeCell ref="H7:I7"/>
    <mergeCell ref="D5:K5"/>
    <mergeCell ref="D7:E7"/>
    <mergeCell ref="D6:E6"/>
    <mergeCell ref="F6:G6"/>
    <mergeCell ref="F7:G7"/>
    <mergeCell ref="H6:I6"/>
  </mergeCells>
  <phoneticPr fontId="3" type="noConversion"/>
  <pageMargins left="0.78740157499999996" right="0.78740157499999996" top="0.984251969" bottom="0.984251969" header="0.5" footer="0.5"/>
  <pageSetup paperSize="9" scale="48" orientation="landscape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13</vt:i4>
      </vt:variant>
    </vt:vector>
  </HeadingPairs>
  <TitlesOfParts>
    <vt:vector size="28" baseType="lpstr">
      <vt:lpstr>Cover</vt:lpstr>
      <vt:lpstr>1. Result performance Group</vt:lpstr>
      <vt:lpstr>2. Result performance segments</vt:lpstr>
      <vt:lpstr>3. Finance</vt:lpstr>
      <vt:lpstr>4. Income statement</vt:lpstr>
      <vt:lpstr>5. Financial position</vt:lpstr>
      <vt:lpstr>6. Equity</vt:lpstr>
      <vt:lpstr>7. Cash flows</vt:lpstr>
      <vt:lpstr>8. Note 3</vt:lpstr>
      <vt:lpstr>9.Note 4-6</vt:lpstr>
      <vt:lpstr>10.Note 7-8</vt:lpstr>
      <vt:lpstr>11. Note 9-11</vt:lpstr>
      <vt:lpstr>12. Quarterly performance</vt:lpstr>
      <vt:lpstr>13. Key figures</vt:lpstr>
      <vt:lpstr>Ark3</vt:lpstr>
      <vt:lpstr>'1. Result performance Group'!Utskriftsområde</vt:lpstr>
      <vt:lpstr>'10.Note 7-8'!Utskriftsområde</vt:lpstr>
      <vt:lpstr>'11. Note 9-11'!Utskriftsområde</vt:lpstr>
      <vt:lpstr>'12. Quarterly performance'!Utskriftsområde</vt:lpstr>
      <vt:lpstr>'13. Key figures'!Utskriftsområde</vt:lpstr>
      <vt:lpstr>'2. Result performance segments'!Utskriftsområde</vt:lpstr>
      <vt:lpstr>'3. Finance'!Utskriftsområde</vt:lpstr>
      <vt:lpstr>'4. Income statement'!Utskriftsområde</vt:lpstr>
      <vt:lpstr>'5. Financial position'!Utskriftsområde</vt:lpstr>
      <vt:lpstr>'6. Equity'!Utskriftsområde</vt:lpstr>
      <vt:lpstr>'7. Cash flows'!Utskriftsområde</vt:lpstr>
      <vt:lpstr>'8. Note 3'!Utskriftsområde</vt:lpstr>
      <vt:lpstr>'9.Note 4-6'!Utskriftsområde</vt:lpstr>
    </vt:vector>
  </TitlesOfParts>
  <Company>Gjensidige NOR Forsikring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G010771</dc:creator>
  <cp:lastModifiedBy>g010385</cp:lastModifiedBy>
  <cp:lastPrinted>2013-05-06T06:26:07Z</cp:lastPrinted>
  <dcterms:created xsi:type="dcterms:W3CDTF">2008-07-11T10:55:38Z</dcterms:created>
  <dcterms:modified xsi:type="dcterms:W3CDTF">2013-05-06T15:15:32Z</dcterms:modified>
</cp:coreProperties>
</file>