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K:\Sales Support\Omien osakkeiden ostot\2026\Alma Media 2026\"/>
    </mc:Choice>
  </mc:AlternateContent>
  <xr:revisionPtr revIDLastSave="0" documentId="13_ncr:1_{F6B3AF88-EDA3-47AB-8501-A5BB776868C0}" xr6:coauthVersionLast="47" xr6:coauthVersionMax="47" xr10:uidLastSave="{00000000-0000-0000-0000-000000000000}"/>
  <bookViews>
    <workbookView xWindow="480" yWindow="1395" windowWidth="20625" windowHeight="10845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<sst xmlns="http://schemas.openxmlformats.org/spreadsheetml/2006/main" count="200" uniqueCount="63">
  <si>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</si>
  <si>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</si>
  <si>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</si>
  <si>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</si>
  <si>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</si>
  <si>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</si>
  <si>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</si>
  <si>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</si>
  <si>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</si>
  <si>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</si>
  <si>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</si>
  <si>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</si>
  <si>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</si>
  <si>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</si>
  <si>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</si>
  <si>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</si>
  <si>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</si>
  <si>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</si>
  <si>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</si>
  <si>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</si>
  <si>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</si>
  <si>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</si>
  <si>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</si>
  <si>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</si>
  <si>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</si>
  <si>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</si>
  <si>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</si>
  <si>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14.36.45</t>
  </si>
  <si>
    <t>000527650</t>
  </si>
  <si>
    <t>000527649</t>
  </si>
  <si>
    <t>000527648</t>
  </si>
  <si>
    <t>000527647</t>
  </si>
  <si>
    <t>000527652</t>
  </si>
  <si>
    <t>17.11.10</t>
  </si>
  <si>
    <t>000763979</t>
  </si>
  <si>
    <t>000763978</t>
  </si>
  <si>
    <t>11.32.50</t>
  </si>
  <si>
    <t>000279055</t>
  </si>
  <si>
    <t>13.00.02</t>
  </si>
  <si>
    <t>000418098</t>
  </si>
  <si>
    <t>000418097</t>
  </si>
  <si>
    <t>13.02.17</t>
  </si>
  <si>
    <t>000421396</t>
  </si>
  <si>
    <t>10.17.08</t>
  </si>
  <si>
    <t>000082856</t>
  </si>
  <si>
    <t>000082857</t>
  </si>
  <si>
    <t>12.23.30</t>
  </si>
  <si>
    <t>000284778</t>
  </si>
  <si>
    <t>10.25.19</t>
  </si>
  <si>
    <t>000111488</t>
  </si>
  <si>
    <t>15.25.33</t>
  </si>
  <si>
    <t>000485533</t>
  </si>
  <si>
    <t>10.33.46</t>
  </si>
  <si>
    <t>000128387</t>
  </si>
  <si>
    <t>11.45.19</t>
  </si>
  <si>
    <t>000238044</t>
  </si>
  <si>
    <t>14.33.14</t>
  </si>
  <si>
    <t>000561446</t>
  </si>
  <si>
    <t>14.41.30</t>
  </si>
  <si>
    <t>000571565</t>
  </si>
  <si>
    <t>16.25.39</t>
  </si>
  <si>
    <t>000706587</t>
  </si>
  <si>
    <t>000706588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</si>
</sst>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5" zoomScale="80" zoomScaleNormal="80" workbookViewId="0">
      <selection activeCell="D24" sqref="D24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46286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46279</v>
      </c>
      <c r="C9" s="4" t="s">
        <v>26</v>
      </c>
      <c r="D9" s="24">
        <f>SUMIF($B$19:$B$15004,B9,$D$19:$D$15004)</f>
        <v>1000</v>
      </c>
      <c r="E9" s="22" cm="1">
        <f t="array" ref="E9">IFERROR(ROUND((SUMPRODUCT(($B$19:$B$15004=B9)*$D$19:$D$15004*$E$19:$E$15004)/D9)-0.0000000001,4),0)</f>
        <v>13.5191</v>
      </c>
      <c r="F9" s="5" t="s">
        <v>7</v>
      </c>
      <c r="G9" s="7">
        <f>COUNTIF($B$19:$B$15004,B9)</f>
        <v>7</v>
      </c>
      <c r="I9" s="9"/>
    </row>
    <row r="10" spans="1:9" s="2" customFormat="1" ht="19.7" customHeight="1">
      <c r="A10" s="4" t="s">
        <v>24</v>
      </c>
      <c r="B10" s="20">
        <f>B9+1</f>
        <v>46280</v>
      </c>
      <c r="C10" s="4" t="s">
        <v>26</v>
      </c>
      <c r="D10" s="7">
        <f t="shared" ref="D10:D13" si="0">SUMIF($B$19:$B$15004,B10,$D$19:$D$15004)</f>
        <v>1500</v>
      </c>
      <c r="E10" s="22" cm="1">
        <f t="array" ref="E10">IFERROR(ROUND((SUMPRODUCT(($B$19:$B$15004=B10)*$D$19:$D$15004*$E$19:$E$15004)/D10)-0.0000000001,4),0)</f>
        <v>13.6333</v>
      </c>
      <c r="F10" s="5" t="s">
        <v>7</v>
      </c>
      <c r="G10" s="7">
        <f t="shared" ref="G10:G13" si="1">COUNTIF($B$19:$B$15004,B10)</f>
        <v>4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46281</v>
      </c>
      <c r="C11" s="4" t="s">
        <v>26</v>
      </c>
      <c r="D11" s="7">
        <f t="shared" si="0"/>
        <v>1500</v>
      </c>
      <c r="E11" s="22" cm="1">
        <f t="array" ref="E11">IFERROR(ROUND((SUMPRODUCT(($B$19:$B$15004=B11)*$D$19:$D$15004*$E$19:$E$15004)/D11)-0.0000000001,4),0)</f>
        <v>13.7</v>
      </c>
      <c r="F11" s="5" t="s">
        <v>7</v>
      </c>
      <c r="G11" s="7">
        <f t="shared" si="1"/>
        <v>3</v>
      </c>
      <c r="I11" s="9"/>
    </row>
    <row r="12" spans="1:9" s="2" customFormat="1" ht="19.7" customHeight="1">
      <c r="A12" s="4" t="s">
        <v>24</v>
      </c>
      <c r="B12" s="20">
        <f t="shared" si="2"/>
        <v>46282</v>
      </c>
      <c r="C12" s="4" t="s">
        <v>26</v>
      </c>
      <c r="D12" s="7">
        <f t="shared" si="0"/>
        <v>994</v>
      </c>
      <c r="E12" s="22" cm="1">
        <f t="array" ref="E12">IFERROR(ROUND((SUMPRODUCT(($B$19:$B$15004=B12)*$D$19:$D$15004*$E$19:$E$15004)/D12)-0.0000000001,4),0)</f>
        <v>13.6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46283</v>
      </c>
      <c r="C13" s="4" t="s">
        <v>26</v>
      </c>
      <c r="D13" s="7">
        <f t="shared" si="0"/>
        <v>1500</v>
      </c>
      <c r="E13" s="22" cm="1">
        <f t="array" ref="E13">IFERROR(ROUND((SUMPRODUCT(($B$19:$B$15004=B13)*$D$19:$D$15004*$E$19:$E$15004)/D13)-0.0000000001,4),0)</f>
        <v>13.683299999999999</v>
      </c>
      <c r="F13" s="5" t="s">
        <v>7</v>
      </c>
      <c r="G13" s="7">
        <f t="shared" si="1"/>
        <v>6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46279</v>
      </c>
      <c r="C19" s="5" t="s">
        <v>27</v>
      </c>
      <c r="D19" s="7">
        <v>358</v>
      </c>
      <c r="E19" s="8">
        <v>13.5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46279</v>
      </c>
      <c r="C20" s="5" t="s">
        <v>27</v>
      </c>
      <c r="D20" s="7">
        <v>45</v>
      </c>
      <c r="E20" s="8">
        <v>13.5</v>
      </c>
      <c r="F20" s="5" t="s">
        <v>17</v>
      </c>
      <c r="G20" s="5" t="s">
        <v>7</v>
      </c>
      <c r="H20" s="5" t="s">
        <v>26</v>
      </c>
      <c r="I20" s="5" t="s">
        <v>29</v>
      </c>
      <c r="J20" s="5" t="s">
        <v>19</v>
      </c>
    </row>
    <row r="21" spans="1:10" s="6" customFormat="1" ht="19.7" customHeight="1">
      <c r="A21" s="5" t="s">
        <v>24</v>
      </c>
      <c r="B21" s="20">
        <v>46279</v>
      </c>
      <c r="C21" s="5" t="s">
        <v>27</v>
      </c>
      <c r="D21" s="7">
        <v>200</v>
      </c>
      <c r="E21" s="8">
        <v>13.5</v>
      </c>
      <c r="F21" s="5" t="s">
        <v>17</v>
      </c>
      <c r="G21" s="5" t="s">
        <v>7</v>
      </c>
      <c r="H21" s="5" t="s">
        <v>26</v>
      </c>
      <c r="I21" s="5" t="s">
        <v>30</v>
      </c>
      <c r="J21" s="5" t="s">
        <v>19</v>
      </c>
    </row>
    <row r="22" spans="1:10" s="6" customFormat="1" ht="19.7" customHeight="1">
      <c r="A22" s="5" t="s">
        <v>24</v>
      </c>
      <c r="B22" s="20">
        <v>46279</v>
      </c>
      <c r="C22" s="5" t="s">
        <v>27</v>
      </c>
      <c r="D22" s="7">
        <v>91</v>
      </c>
      <c r="E22" s="8">
        <v>13.5</v>
      </c>
      <c r="F22" s="5" t="s">
        <v>17</v>
      </c>
      <c r="G22" s="5" t="s">
        <v>7</v>
      </c>
      <c r="H22" s="5" t="s">
        <v>26</v>
      </c>
      <c r="I22" s="5" t="s">
        <v>31</v>
      </c>
      <c r="J22" s="5" t="s">
        <v>19</v>
      </c>
    </row>
    <row r="23" spans="1:10" s="6" customFormat="1" ht="19.7" customHeight="1">
      <c r="A23" s="5" t="s">
        <v>24</v>
      </c>
      <c r="B23" s="20">
        <v>46279</v>
      </c>
      <c r="C23" s="5" t="s">
        <v>27</v>
      </c>
      <c r="D23" s="7">
        <v>115</v>
      </c>
      <c r="E23" s="8">
        <v>13.5</v>
      </c>
      <c r="F23" s="5" t="s">
        <v>17</v>
      </c>
      <c r="G23" s="5" t="s">
        <v>7</v>
      </c>
      <c r="H23" s="5" t="s">
        <v>26</v>
      </c>
      <c r="I23" s="5" t="s">
        <v>32</v>
      </c>
      <c r="J23" s="5" t="s">
        <v>19</v>
      </c>
    </row>
    <row r="24" spans="1:10" s="6" customFormat="1" ht="19.7" customHeight="1">
      <c r="A24" s="5" t="s">
        <v>24</v>
      </c>
      <c r="B24" s="20">
        <v>46279</v>
      </c>
      <c r="C24" s="5" t="s">
        <v>33</v>
      </c>
      <c r="D24" s="7">
        <v>43</v>
      </c>
      <c r="E24" s="8">
        <v>13.6</v>
      </c>
      <c r="F24" s="5" t="s">
        <v>17</v>
      </c>
      <c r="G24" s="5" t="s">
        <v>7</v>
      </c>
      <c r="H24" s="5" t="s">
        <v>26</v>
      </c>
      <c r="I24" s="5" t="s">
        <v>34</v>
      </c>
      <c r="J24" s="5" t="s">
        <v>19</v>
      </c>
    </row>
    <row r="25" spans="1:10" s="6" customFormat="1" ht="19.7" customHeight="1">
      <c r="A25" s="5" t="s">
        <v>24</v>
      </c>
      <c r="B25" s="20">
        <v>46279</v>
      </c>
      <c r="C25" s="5" t="s">
        <v>33</v>
      </c>
      <c r="D25" s="7">
        <v>148</v>
      </c>
      <c r="E25" s="8">
        <v>13.6</v>
      </c>
      <c r="F25" s="5" t="s">
        <v>17</v>
      </c>
      <c r="G25" s="5" t="s">
        <v>7</v>
      </c>
      <c r="H25" s="5" t="s">
        <v>26</v>
      </c>
      <c r="I25" s="5" t="s">
        <v>35</v>
      </c>
      <c r="J25" s="5" t="s">
        <v>19</v>
      </c>
    </row>
    <row r="26" spans="1:10" s="6" customFormat="1" ht="19.7" customHeight="1">
      <c r="A26" s="5" t="s">
        <v>24</v>
      </c>
      <c r="B26" s="20">
        <v>46280</v>
      </c>
      <c r="C26" s="5" t="s">
        <v>36</v>
      </c>
      <c r="D26" s="7">
        <v>1000</v>
      </c>
      <c r="E26" s="8">
        <v>13.6</v>
      </c>
      <c r="F26" s="5" t="s">
        <v>17</v>
      </c>
      <c r="G26" s="5" t="s">
        <v>7</v>
      </c>
      <c r="H26" s="5" t="s">
        <v>26</v>
      </c>
      <c r="I26" s="5" t="s">
        <v>37</v>
      </c>
      <c r="J26" s="5" t="s">
        <v>19</v>
      </c>
    </row>
    <row r="27" spans="1:10" s="6" customFormat="1" ht="19.7" customHeight="1">
      <c r="A27" s="5" t="s">
        <v>24</v>
      </c>
      <c r="B27" s="20">
        <v>46280</v>
      </c>
      <c r="C27" s="5" t="s">
        <v>38</v>
      </c>
      <c r="D27" s="7">
        <v>25</v>
      </c>
      <c r="E27" s="8">
        <v>13.7</v>
      </c>
      <c r="F27" s="5" t="s">
        <v>17</v>
      </c>
      <c r="G27" s="5" t="s">
        <v>7</v>
      </c>
      <c r="H27" s="5" t="s">
        <v>26</v>
      </c>
      <c r="I27" s="5" t="s">
        <v>39</v>
      </c>
      <c r="J27" s="5" t="s">
        <v>19</v>
      </c>
    </row>
    <row r="28" spans="1:10" s="6" customFormat="1" ht="19.7" customHeight="1">
      <c r="A28" s="5" t="s">
        <v>24</v>
      </c>
      <c r="B28" s="20">
        <v>46280</v>
      </c>
      <c r="C28" s="5" t="s">
        <v>38</v>
      </c>
      <c r="D28" s="7">
        <v>396</v>
      </c>
      <c r="E28" s="8">
        <v>13.7</v>
      </c>
      <c r="F28" s="5" t="s">
        <v>17</v>
      </c>
      <c r="G28" s="5" t="s">
        <v>7</v>
      </c>
      <c r="H28" s="5" t="s">
        <v>26</v>
      </c>
      <c r="I28" s="5" t="s">
        <v>40</v>
      </c>
      <c r="J28" s="5" t="s">
        <v>19</v>
      </c>
    </row>
    <row r="29" spans="1:10" s="6" customFormat="1" ht="19.7" customHeight="1">
      <c r="A29" s="5" t="s">
        <v>24</v>
      </c>
      <c r="B29" s="20">
        <v>46280</v>
      </c>
      <c r="C29" s="5" t="s">
        <v>41</v>
      </c>
      <c r="D29" s="7">
        <v>79</v>
      </c>
      <c r="E29" s="8">
        <v>13.7</v>
      </c>
      <c r="F29" s="5" t="s">
        <v>17</v>
      </c>
      <c r="G29" s="5" t="s">
        <v>7</v>
      </c>
      <c r="H29" s="5" t="s">
        <v>26</v>
      </c>
      <c r="I29" s="5" t="s">
        <v>42</v>
      </c>
      <c r="J29" s="5" t="s">
        <v>19</v>
      </c>
    </row>
    <row r="30" spans="1:10" s="6" customFormat="1" ht="19.7" customHeight="1">
      <c r="A30" s="5" t="s">
        <v>24</v>
      </c>
      <c r="B30" s="20">
        <v>46281</v>
      </c>
      <c r="C30" s="5" t="s">
        <v>43</v>
      </c>
      <c r="D30" s="7">
        <v>115</v>
      </c>
      <c r="E30" s="8">
        <v>13.75</v>
      </c>
      <c r="F30" s="5" t="s">
        <v>17</v>
      </c>
      <c r="G30" s="5" t="s">
        <v>7</v>
      </c>
      <c r="H30" s="5" t="s">
        <v>26</v>
      </c>
      <c r="I30" s="5" t="s">
        <v>44</v>
      </c>
      <c r="J30" s="5" t="s">
        <v>19</v>
      </c>
    </row>
    <row r="31" spans="1:10" s="6" customFormat="1" ht="19.7" customHeight="1">
      <c r="A31" s="5" t="s">
        <v>24</v>
      </c>
      <c r="B31" s="20">
        <v>46281</v>
      </c>
      <c r="C31" s="5" t="s">
        <v>43</v>
      </c>
      <c r="D31" s="7">
        <v>885</v>
      </c>
      <c r="E31" s="8">
        <v>13.75</v>
      </c>
      <c r="F31" s="5" t="s">
        <v>17</v>
      </c>
      <c r="G31" s="5" t="s">
        <v>7</v>
      </c>
      <c r="H31" s="5" t="s">
        <v>26</v>
      </c>
      <c r="I31" s="5" t="s">
        <v>45</v>
      </c>
      <c r="J31" s="5" t="s">
        <v>19</v>
      </c>
    </row>
    <row r="32" spans="1:10" s="6" customFormat="1" ht="19.7" customHeight="1">
      <c r="A32" s="5" t="s">
        <v>24</v>
      </c>
      <c r="B32" s="20">
        <v>46281</v>
      </c>
      <c r="C32" s="5" t="s">
        <v>46</v>
      </c>
      <c r="D32" s="7">
        <v>500</v>
      </c>
      <c r="E32" s="8">
        <v>13.6</v>
      </c>
      <c r="F32" s="5" t="s">
        <v>17</v>
      </c>
      <c r="G32" s="5" t="s">
        <v>7</v>
      </c>
      <c r="H32" s="5" t="s">
        <v>26</v>
      </c>
      <c r="I32" s="5" t="s">
        <v>47</v>
      </c>
      <c r="J32" s="5" t="s">
        <v>19</v>
      </c>
    </row>
    <row r="33" spans="1:10" s="6" customFormat="1" ht="19.7" customHeight="1">
      <c r="A33" s="5" t="s">
        <v>24</v>
      </c>
      <c r="B33" s="20">
        <v>46282</v>
      </c>
      <c r="C33" s="5" t="s">
        <v>48</v>
      </c>
      <c r="D33" s="7">
        <v>174</v>
      </c>
      <c r="E33" s="8">
        <v>13.6</v>
      </c>
      <c r="F33" s="5" t="s">
        <v>17</v>
      </c>
      <c r="G33" s="5" t="s">
        <v>7</v>
      </c>
      <c r="H33" s="5" t="s">
        <v>26</v>
      </c>
      <c r="I33" s="5" t="s">
        <v>49</v>
      </c>
      <c r="J33" s="5" t="s">
        <v>19</v>
      </c>
    </row>
    <row r="34" spans="1:10" s="6" customFormat="1" ht="19.7" customHeight="1">
      <c r="A34" s="5" t="s">
        <v>24</v>
      </c>
      <c r="B34" s="20">
        <v>46282</v>
      </c>
      <c r="C34" s="5" t="s">
        <v>50</v>
      </c>
      <c r="D34" s="7">
        <v>820</v>
      </c>
      <c r="E34" s="8">
        <v>13.6</v>
      </c>
      <c r="F34" s="5" t="s">
        <v>17</v>
      </c>
      <c r="G34" s="5" t="s">
        <v>7</v>
      </c>
      <c r="H34" s="5" t="s">
        <v>26</v>
      </c>
      <c r="I34" s="5" t="s">
        <v>51</v>
      </c>
      <c r="J34" s="5" t="s">
        <v>19</v>
      </c>
    </row>
    <row r="35" spans="1:10" s="6" customFormat="1" ht="19.7" customHeight="1">
      <c r="A35" s="5" t="s">
        <v>24</v>
      </c>
      <c r="B35" s="20">
        <v>46283</v>
      </c>
      <c r="C35" s="5" t="s">
        <v>52</v>
      </c>
      <c r="D35" s="7">
        <v>1000</v>
      </c>
      <c r="E35" s="8">
        <v>13.7</v>
      </c>
      <c r="F35" s="5" t="s">
        <v>17</v>
      </c>
      <c r="G35" s="5" t="s">
        <v>7</v>
      </c>
      <c r="H35" s="5" t="s">
        <v>26</v>
      </c>
      <c r="I35" s="5" t="s">
        <v>53</v>
      </c>
      <c r="J35" s="5" t="s">
        <v>19</v>
      </c>
    </row>
    <row r="36" spans="1:10" s="6" customFormat="1" ht="19.7" customHeight="1">
      <c r="A36" s="5" t="s">
        <v>24</v>
      </c>
      <c r="B36" s="20">
        <v>46283</v>
      </c>
      <c r="C36" s="5" t="s">
        <v>54</v>
      </c>
      <c r="D36" s="7">
        <v>167</v>
      </c>
      <c r="E36" s="8">
        <v>13.65</v>
      </c>
      <c r="F36" s="5" t="s">
        <v>17</v>
      </c>
      <c r="G36" s="5" t="s">
        <v>7</v>
      </c>
      <c r="H36" s="5" t="s">
        <v>26</v>
      </c>
      <c r="I36" s="5" t="s">
        <v>55</v>
      </c>
      <c r="J36" s="5" t="s">
        <v>19</v>
      </c>
    </row>
    <row r="37" spans="1:10" s="6" customFormat="1" ht="19.7" customHeight="1">
      <c r="A37" s="5" t="s">
        <v>24</v>
      </c>
      <c r="B37" s="20">
        <v>46283</v>
      </c>
      <c r="C37" s="5" t="s">
        <v>56</v>
      </c>
      <c r="D37" s="7">
        <v>10</v>
      </c>
      <c r="E37" s="8">
        <v>13.65</v>
      </c>
      <c r="F37" s="5" t="s">
        <v>17</v>
      </c>
      <c r="G37" s="5" t="s">
        <v>7</v>
      </c>
      <c r="H37" s="5" t="s">
        <v>26</v>
      </c>
      <c r="I37" s="5" t="s">
        <v>57</v>
      </c>
      <c r="J37" s="5" t="s">
        <v>19</v>
      </c>
    </row>
    <row r="38" spans="1:10" s="6" customFormat="1" ht="19.7" customHeight="1">
      <c r="A38" s="5" t="s">
        <v>24</v>
      </c>
      <c r="B38" s="20">
        <v>46283</v>
      </c>
      <c r="C38" s="5" t="s">
        <v>58</v>
      </c>
      <c r="D38" s="7">
        <v>80</v>
      </c>
      <c r="E38" s="8">
        <v>13.65</v>
      </c>
      <c r="F38" s="5" t="s">
        <v>17</v>
      </c>
      <c r="G38" s="5" t="s">
        <v>7</v>
      </c>
      <c r="H38" s="5" t="s">
        <v>26</v>
      </c>
      <c r="I38" s="5" t="s">
        <v>59</v>
      </c>
      <c r="J38" s="5" t="s">
        <v>19</v>
      </c>
    </row>
    <row r="39" spans="1:10" s="6" customFormat="1" ht="19.7" customHeight="1">
      <c r="A39" s="5" t="s">
        <v>24</v>
      </c>
      <c r="B39" s="20">
        <v>46283</v>
      </c>
      <c r="C39" s="5" t="s">
        <v>60</v>
      </c>
      <c r="D39" s="7">
        <v>200</v>
      </c>
      <c r="E39" s="8">
        <v>13.65</v>
      </c>
      <c r="F39" s="5" t="s">
        <v>17</v>
      </c>
      <c r="G39" s="5" t="s">
        <v>7</v>
      </c>
      <c r="H39" s="5" t="s">
        <v>26</v>
      </c>
      <c r="I39" s="5" t="s">
        <v>61</v>
      </c>
      <c r="J39" s="5" t="s">
        <v>19</v>
      </c>
    </row>
    <row r="40" spans="1:10" s="6" customFormat="1" ht="19.7" customHeight="1">
      <c r="A40" s="5" t="s">
        <v>24</v>
      </c>
      <c r="B40" s="20">
        <v>46283</v>
      </c>
      <c r="C40" s="5" t="s">
        <v>60</v>
      </c>
      <c r="D40" s="7">
        <v>43</v>
      </c>
      <c r="E40" s="8">
        <v>13.65</v>
      </c>
      <c r="F40" s="5" t="s">
        <v>17</v>
      </c>
      <c r="G40" s="5" t="s">
        <v>7</v>
      </c>
      <c r="H40" s="5" t="s">
        <v>26</v>
      </c>
      <c r="I40" s="5" t="s">
        <v>62</v>
      </c>
      <c r="J40" s="5" t="s">
        <v>19</v>
      </c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Pulkkanen, Jarkko</cp:lastModifiedBy>
  <dcterms:created xsi:type="dcterms:W3CDTF">2023-06-27T15:40:55Z</dcterms:created>
  <dcterms:modified xsi:type="dcterms:W3CDTF">2026-09-21T09:00:43Z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