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Alma Media 2026\"/>
    </mc:Choice>
  </mc:AlternateContent>
  <xr:revisionPtr revIDLastSave="0" documentId="8_{44F65BFA-557E-4EA3-9A65-C4C8DA3CC7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l="1"/>
  <c r="B10" i="1"/>
  <c r="G10" i="1" s="1"/>
  <c r="G9" i="1" l="1"/>
  <c r="D10" i="1"/>
  <c r="E10" i="1" s="1" a="1"/>
  <c r="E10" i="1" s="1"/>
  <c r="B11" i="1"/>
  <c r="D9" i="1"/>
  <c r="E9" i="1" s="1" a="1"/>
  <c r="E9" i="1" s="1"/>
  <c r="G11" i="1" l="1"/>
  <c r="B12" i="1"/>
  <c r="D11" i="1"/>
  <c r="E11" i="1" s="1" a="1"/>
  <c r="E11" i="1" s="1"/>
  <c r="G12" i="1" l="1"/>
  <c r="D12" i="1"/>
  <c r="E12" i="1" s="1" a="1"/>
  <c r="E12" i="1" s="1"/>
  <c r="B13" i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<sst xmlns="http://schemas.openxmlformats.org/spreadsheetml/2006/main" count="193" uniqueCount="60">
  <si>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</si>
  <si>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</si>
  <si>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</si>
  <si>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</si>
  <si>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</si>
  <si>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</si>
  <si>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</si>
  <si>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</si>
  <si>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</si>
  <si>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</si>
  <si>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</si>
  <si>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</si>
  <si>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</si>
  <si>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</si>
  <si>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</si>
  <si>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</si>
  <si>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</si>
  <si>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</si>
  <si>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</si>
  <si>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</si>
  <si>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</si>
  <si>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</si>
  <si>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</si>
  <si>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</si>
  <si>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Alma Media Oyj</t>
  </si>
  <si>
    <t>743700ILU1PL86IW3429</t>
  </si>
  <si>
    <t>FI0009013114</t>
  </si>
  <si>
    <t>10.13.20</t>
  </si>
  <si>
    <t>000126454</t>
  </si>
  <si>
    <t>000126453</t>
  </si>
  <si>
    <t>10.47.54</t>
  </si>
  <si>
    <t>000209857</t>
  </si>
  <si>
    <t>15.22.20</t>
  </si>
  <si>
    <t>000608316</t>
  </si>
  <si>
    <t>000608318</t>
  </si>
  <si>
    <t>15.27.10</t>
  </si>
  <si>
    <t>000614295</t>
  </si>
  <si>
    <t>000614296</t>
  </si>
  <si>
    <t>15.28.41</t>
  </si>
  <si>
    <t>000615778</t>
  </si>
  <si>
    <t>10.47.34</t>
  </si>
  <si>
    <t>000176175</t>
  </si>
  <si>
    <t>000176174</t>
  </si>
  <si>
    <t>000176173</t>
  </si>
  <si>
    <t>000176172</t>
  </si>
  <si>
    <t>000176176</t>
  </si>
  <si>
    <t>11.52.45</t>
  </si>
  <si>
    <t>000260092</t>
  </si>
  <si>
    <t>12.13.27</t>
  </si>
  <si>
    <t>000289059</t>
  </si>
  <si>
    <t>13.49.03</t>
  </si>
  <si>
    <t>000397380</t>
  </si>
  <si>
    <t>14.06.26</t>
  </si>
  <si>
    <t>000418616</t>
  </si>
  <si>
    <t>15.13.03</t>
  </si>
  <si>
    <t>000498406</t>
  </si>
  <si>
    <t>000498407</t>
  </si>
  <si>
    <t>13.33.19</t>
  </si>
  <si>
    <t>000342737</t>
  </si>
  <si>
    <t>000342736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</si>
</sst>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80" zoomScaleNormal="80" workbookViewId="0">
      <selection activeCell="D9" sqref="D9:E13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46272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23">
        <f>B19</f>
        <v>46265</v>
      </c>
      <c r="C9" s="4" t="s">
        <v>26</v>
      </c>
      <c r="D9" s="24">
        <f>SUMIF($B$19:$B$15004,B9,$D$19:$D$15004)</f>
        <v>1000</v>
      </c>
      <c r="E9" s="22" cm="1">
        <f t="array" ref="E9">IFERROR(ROUND((SUMPRODUCT(($B$19:$B$15004=B9)*$D$19:$D$15004*$E$19:$E$15004)/D9)-0.0000000001,4),0)</f>
        <v>13.975</v>
      </c>
      <c r="F9" s="5" t="s">
        <v>7</v>
      </c>
      <c r="G9" s="7">
        <f>COUNTIF($B$19:$B$15004,B9)</f>
        <v>3</v>
      </c>
      <c r="I9" s="9"/>
    </row>
    <row r="10" spans="1:9" s="2" customFormat="1" ht="19.7" customHeight="1">
      <c r="A10" s="4" t="s">
        <v>24</v>
      </c>
      <c r="B10" s="20">
        <f>B9+1</f>
        <v>46266</v>
      </c>
      <c r="C10" s="4" t="s">
        <v>26</v>
      </c>
      <c r="D10" s="7">
        <f t="shared" ref="D10:D13" si="0">SUMIF($B$19:$B$15004,B10,$D$19:$D$15004)</f>
        <v>1000</v>
      </c>
      <c r="E10" s="22" cm="1">
        <f t="array" ref="E10">IFERROR(ROUND((SUMPRODUCT(($B$19:$B$15004=B10)*$D$19:$D$15004*$E$19:$E$15004)/D10)-0.0000000001,4),0)</f>
        <v>13.95</v>
      </c>
      <c r="F10" s="5" t="s">
        <v>7</v>
      </c>
      <c r="G10" s="7">
        <f t="shared" ref="G10:G13" si="1">COUNTIF($B$19:$B$15004,B10)</f>
        <v>5</v>
      </c>
      <c r="I10" s="9"/>
    </row>
    <row r="11" spans="1:9" s="2" customFormat="1" ht="19.7" customHeight="1">
      <c r="A11" s="4" t="s">
        <v>24</v>
      </c>
      <c r="B11" s="20">
        <f t="shared" ref="B11:B13" si="2">B10+1</f>
        <v>46267</v>
      </c>
      <c r="C11" s="4" t="s">
        <v>26</v>
      </c>
      <c r="D11" s="7">
        <f t="shared" si="0"/>
        <v>1000</v>
      </c>
      <c r="E11" s="22" cm="1">
        <f t="array" ref="E11">IFERROR(ROUND((SUMPRODUCT(($B$19:$B$15004=B11)*$D$19:$D$15004*$E$19:$E$15004)/D11)-0.0000000001,4),0)</f>
        <v>13.85</v>
      </c>
      <c r="F11" s="5" t="s">
        <v>7</v>
      </c>
      <c r="G11" s="7">
        <f t="shared" si="1"/>
        <v>5</v>
      </c>
      <c r="I11" s="9"/>
    </row>
    <row r="12" spans="1:9" s="2" customFormat="1" ht="19.7" customHeight="1">
      <c r="A12" s="4" t="s">
        <v>24</v>
      </c>
      <c r="B12" s="20">
        <f t="shared" si="2"/>
        <v>46268</v>
      </c>
      <c r="C12" s="4" t="s">
        <v>26</v>
      </c>
      <c r="D12" s="7">
        <f t="shared" si="0"/>
        <v>1000</v>
      </c>
      <c r="E12" s="22" cm="1">
        <f t="array" ref="E12">IFERROR(ROUND((SUMPRODUCT(($B$19:$B$15004=B12)*$D$19:$D$15004*$E$19:$E$15004)/D12)-0.0000000001,4),0)</f>
        <v>13.7</v>
      </c>
      <c r="F12" s="5" t="s">
        <v>7</v>
      </c>
      <c r="G12" s="7">
        <f t="shared" si="1"/>
        <v>6</v>
      </c>
      <c r="I12" s="9"/>
    </row>
    <row r="13" spans="1:9" s="2" customFormat="1" ht="19.7" customHeight="1">
      <c r="A13" s="4" t="s">
        <v>24</v>
      </c>
      <c r="B13" s="20">
        <f t="shared" si="2"/>
        <v>46269</v>
      </c>
      <c r="C13" s="4" t="s">
        <v>26</v>
      </c>
      <c r="D13" s="7">
        <f t="shared" si="0"/>
        <v>1000</v>
      </c>
      <c r="E13" s="22" cm="1">
        <f t="array" ref="E13">IFERROR(ROUND((SUMPRODUCT(($B$19:$B$15004=B13)*$D$19:$D$15004*$E$19:$E$15004)/D13)-0.0000000001,4),0)</f>
        <v>13.65</v>
      </c>
      <c r="F13" s="5" t="s">
        <v>7</v>
      </c>
      <c r="G13" s="7">
        <f t="shared" si="1"/>
        <v>2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24</v>
      </c>
      <c r="B19" s="20">
        <v>46265</v>
      </c>
      <c r="C19" s="5" t="s">
        <v>27</v>
      </c>
      <c r="D19" s="7">
        <v>402</v>
      </c>
      <c r="E19" s="8">
        <v>14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24</v>
      </c>
      <c r="B20" s="20">
        <v>46265</v>
      </c>
      <c r="C20" s="5" t="s">
        <v>27</v>
      </c>
      <c r="D20" s="7">
        <v>98</v>
      </c>
      <c r="E20" s="8">
        <v>14</v>
      </c>
      <c r="F20" s="5" t="s">
        <v>17</v>
      </c>
      <c r="G20" s="5" t="s">
        <v>7</v>
      </c>
      <c r="H20" s="5" t="s">
        <v>26</v>
      </c>
      <c r="I20" s="5" t="s">
        <v>29</v>
      </c>
      <c r="J20" s="5" t="s">
        <v>19</v>
      </c>
    </row>
    <row r="21" spans="1:10" s="6" customFormat="1" ht="19.7" customHeight="1">
      <c r="A21" s="5" t="s">
        <v>24</v>
      </c>
      <c r="B21" s="20">
        <v>46265</v>
      </c>
      <c r="C21" s="5" t="s">
        <v>30</v>
      </c>
      <c r="D21" s="7">
        <v>500</v>
      </c>
      <c r="E21" s="8">
        <v>13.95</v>
      </c>
      <c r="F21" s="5" t="s">
        <v>17</v>
      </c>
      <c r="G21" s="5" t="s">
        <v>7</v>
      </c>
      <c r="H21" s="5" t="s">
        <v>26</v>
      </c>
      <c r="I21" s="5" t="s">
        <v>31</v>
      </c>
      <c r="J21" s="5" t="s">
        <v>19</v>
      </c>
    </row>
    <row r="22" spans="1:10" s="6" customFormat="1" ht="19.7" customHeight="1">
      <c r="A22" s="5" t="s">
        <v>24</v>
      </c>
      <c r="B22" s="20">
        <v>46266</v>
      </c>
      <c r="C22" s="5" t="s">
        <v>32</v>
      </c>
      <c r="D22" s="7">
        <v>450</v>
      </c>
      <c r="E22" s="8">
        <v>13.95</v>
      </c>
      <c r="F22" s="5" t="s">
        <v>17</v>
      </c>
      <c r="G22" s="5" t="s">
        <v>7</v>
      </c>
      <c r="H22" s="5" t="s">
        <v>26</v>
      </c>
      <c r="I22" s="5" t="s">
        <v>33</v>
      </c>
      <c r="J22" s="5" t="s">
        <v>19</v>
      </c>
    </row>
    <row r="23" spans="1:10" s="6" customFormat="1" ht="19.7" customHeight="1">
      <c r="A23" s="5" t="s">
        <v>24</v>
      </c>
      <c r="B23" s="20">
        <v>46266</v>
      </c>
      <c r="C23" s="5" t="s">
        <v>32</v>
      </c>
      <c r="D23" s="7">
        <v>46</v>
      </c>
      <c r="E23" s="8">
        <v>13.95</v>
      </c>
      <c r="F23" s="5" t="s">
        <v>17</v>
      </c>
      <c r="G23" s="5" t="s">
        <v>7</v>
      </c>
      <c r="H23" s="5" t="s">
        <v>26</v>
      </c>
      <c r="I23" s="5" t="s">
        <v>34</v>
      </c>
      <c r="J23" s="5" t="s">
        <v>19</v>
      </c>
    </row>
    <row r="24" spans="1:10" s="6" customFormat="1" ht="19.7" customHeight="1">
      <c r="A24" s="5" t="s">
        <v>24</v>
      </c>
      <c r="B24" s="20">
        <v>46266</v>
      </c>
      <c r="C24" s="5" t="s">
        <v>35</v>
      </c>
      <c r="D24" s="7">
        <v>178</v>
      </c>
      <c r="E24" s="8">
        <v>13.95</v>
      </c>
      <c r="F24" s="5" t="s">
        <v>17</v>
      </c>
      <c r="G24" s="5" t="s">
        <v>7</v>
      </c>
      <c r="H24" s="5" t="s">
        <v>26</v>
      </c>
      <c r="I24" s="5" t="s">
        <v>36</v>
      </c>
      <c r="J24" s="5" t="s">
        <v>19</v>
      </c>
    </row>
    <row r="25" spans="1:10" s="6" customFormat="1" ht="19.7" customHeight="1">
      <c r="A25" s="5" t="s">
        <v>24</v>
      </c>
      <c r="B25" s="20">
        <v>46266</v>
      </c>
      <c r="C25" s="5" t="s">
        <v>35</v>
      </c>
      <c r="D25" s="7">
        <v>55</v>
      </c>
      <c r="E25" s="8">
        <v>13.95</v>
      </c>
      <c r="F25" s="5" t="s">
        <v>17</v>
      </c>
      <c r="G25" s="5" t="s">
        <v>7</v>
      </c>
      <c r="H25" s="5" t="s">
        <v>26</v>
      </c>
      <c r="I25" s="5" t="s">
        <v>37</v>
      </c>
      <c r="J25" s="5" t="s">
        <v>19</v>
      </c>
    </row>
    <row r="26" spans="1:10" s="6" customFormat="1" ht="19.7" customHeight="1">
      <c r="A26" s="5" t="s">
        <v>24</v>
      </c>
      <c r="B26" s="20">
        <v>46266</v>
      </c>
      <c r="C26" s="5" t="s">
        <v>38</v>
      </c>
      <c r="D26" s="7">
        <v>271</v>
      </c>
      <c r="E26" s="8">
        <v>13.95</v>
      </c>
      <c r="F26" s="5" t="s">
        <v>17</v>
      </c>
      <c r="G26" s="5" t="s">
        <v>7</v>
      </c>
      <c r="H26" s="5" t="s">
        <v>26</v>
      </c>
      <c r="I26" s="5" t="s">
        <v>39</v>
      </c>
      <c r="J26" s="5" t="s">
        <v>19</v>
      </c>
    </row>
    <row r="27" spans="1:10" s="6" customFormat="1" ht="19.7" customHeight="1">
      <c r="A27" s="5" t="s">
        <v>24</v>
      </c>
      <c r="B27" s="20">
        <v>46267</v>
      </c>
      <c r="C27" s="5" t="s">
        <v>40</v>
      </c>
      <c r="D27" s="7">
        <v>20</v>
      </c>
      <c r="E27" s="8">
        <v>13.85</v>
      </c>
      <c r="F27" s="5" t="s">
        <v>17</v>
      </c>
      <c r="G27" s="5" t="s">
        <v>7</v>
      </c>
      <c r="H27" s="5" t="s">
        <v>26</v>
      </c>
      <c r="I27" s="5" t="s">
        <v>41</v>
      </c>
      <c r="J27" s="5" t="s">
        <v>19</v>
      </c>
    </row>
    <row r="28" spans="1:10" s="6" customFormat="1" ht="19.7" customHeight="1">
      <c r="A28" s="5" t="s">
        <v>24</v>
      </c>
      <c r="B28" s="20">
        <v>46267</v>
      </c>
      <c r="C28" s="5" t="s">
        <v>40</v>
      </c>
      <c r="D28" s="7">
        <v>7</v>
      </c>
      <c r="E28" s="8">
        <v>13.85</v>
      </c>
      <c r="F28" s="5" t="s">
        <v>17</v>
      </c>
      <c r="G28" s="5" t="s">
        <v>7</v>
      </c>
      <c r="H28" s="5" t="s">
        <v>26</v>
      </c>
      <c r="I28" s="5" t="s">
        <v>42</v>
      </c>
      <c r="J28" s="5" t="s">
        <v>19</v>
      </c>
    </row>
    <row r="29" spans="1:10" s="6" customFormat="1" ht="19.7" customHeight="1">
      <c r="A29" s="5" t="s">
        <v>24</v>
      </c>
      <c r="B29" s="20">
        <v>46267</v>
      </c>
      <c r="C29" s="5" t="s">
        <v>40</v>
      </c>
      <c r="D29" s="7">
        <v>40</v>
      </c>
      <c r="E29" s="8">
        <v>13.85</v>
      </c>
      <c r="F29" s="5" t="s">
        <v>17</v>
      </c>
      <c r="G29" s="5" t="s">
        <v>7</v>
      </c>
      <c r="H29" s="5" t="s">
        <v>26</v>
      </c>
      <c r="I29" s="5" t="s">
        <v>43</v>
      </c>
      <c r="J29" s="5" t="s">
        <v>19</v>
      </c>
    </row>
    <row r="30" spans="1:10" s="6" customFormat="1" ht="19.7" customHeight="1">
      <c r="A30" s="5" t="s">
        <v>24</v>
      </c>
      <c r="B30" s="20">
        <v>46267</v>
      </c>
      <c r="C30" s="5" t="s">
        <v>40</v>
      </c>
      <c r="D30" s="7">
        <v>397</v>
      </c>
      <c r="E30" s="8">
        <v>13.85</v>
      </c>
      <c r="F30" s="5" t="s">
        <v>17</v>
      </c>
      <c r="G30" s="5" t="s">
        <v>7</v>
      </c>
      <c r="H30" s="5" t="s">
        <v>26</v>
      </c>
      <c r="I30" s="5" t="s">
        <v>44</v>
      </c>
      <c r="J30" s="5" t="s">
        <v>19</v>
      </c>
    </row>
    <row r="31" spans="1:10" s="6" customFormat="1" ht="19.7" customHeight="1">
      <c r="A31" s="5" t="s">
        <v>24</v>
      </c>
      <c r="B31" s="20">
        <v>46267</v>
      </c>
      <c r="C31" s="5" t="s">
        <v>40</v>
      </c>
      <c r="D31" s="7">
        <v>536</v>
      </c>
      <c r="E31" s="8">
        <v>13.85</v>
      </c>
      <c r="F31" s="5" t="s">
        <v>17</v>
      </c>
      <c r="G31" s="5" t="s">
        <v>7</v>
      </c>
      <c r="H31" s="5" t="s">
        <v>26</v>
      </c>
      <c r="I31" s="5" t="s">
        <v>45</v>
      </c>
      <c r="J31" s="5" t="s">
        <v>19</v>
      </c>
    </row>
    <row r="32" spans="1:10" s="6" customFormat="1" ht="19.7" customHeight="1">
      <c r="A32" s="5" t="s">
        <v>24</v>
      </c>
      <c r="B32" s="20">
        <v>46268</v>
      </c>
      <c r="C32" s="5" t="s">
        <v>46</v>
      </c>
      <c r="D32" s="7">
        <v>96</v>
      </c>
      <c r="E32" s="8">
        <v>13.7</v>
      </c>
      <c r="F32" s="5" t="s">
        <v>17</v>
      </c>
      <c r="G32" s="5" t="s">
        <v>7</v>
      </c>
      <c r="H32" s="5" t="s">
        <v>26</v>
      </c>
      <c r="I32" s="5" t="s">
        <v>47</v>
      </c>
      <c r="J32" s="5" t="s">
        <v>19</v>
      </c>
    </row>
    <row r="33" spans="1:10" s="6" customFormat="1" ht="19.7" customHeight="1">
      <c r="A33" s="5" t="s">
        <v>24</v>
      </c>
      <c r="B33" s="20">
        <v>46268</v>
      </c>
      <c r="C33" s="5" t="s">
        <v>48</v>
      </c>
      <c r="D33" s="7">
        <v>62</v>
      </c>
      <c r="E33" s="8">
        <v>13.7</v>
      </c>
      <c r="F33" s="5" t="s">
        <v>17</v>
      </c>
      <c r="G33" s="5" t="s">
        <v>7</v>
      </c>
      <c r="H33" s="5" t="s">
        <v>26</v>
      </c>
      <c r="I33" s="5" t="s">
        <v>49</v>
      </c>
      <c r="J33" s="5" t="s">
        <v>19</v>
      </c>
    </row>
    <row r="34" spans="1:10" s="6" customFormat="1" ht="19.7" customHeight="1">
      <c r="A34" s="5" t="s">
        <v>24</v>
      </c>
      <c r="B34" s="20">
        <v>46268</v>
      </c>
      <c r="C34" s="5" t="s">
        <v>50</v>
      </c>
      <c r="D34" s="7">
        <v>176</v>
      </c>
      <c r="E34" s="8">
        <v>13.7</v>
      </c>
      <c r="F34" s="5" t="s">
        <v>17</v>
      </c>
      <c r="G34" s="5" t="s">
        <v>7</v>
      </c>
      <c r="H34" s="5" t="s">
        <v>26</v>
      </c>
      <c r="I34" s="5" t="s">
        <v>51</v>
      </c>
      <c r="J34" s="5" t="s">
        <v>19</v>
      </c>
    </row>
    <row r="35" spans="1:10" s="6" customFormat="1" ht="19.7" customHeight="1">
      <c r="A35" s="5" t="s">
        <v>24</v>
      </c>
      <c r="B35" s="20">
        <v>46268</v>
      </c>
      <c r="C35" s="5" t="s">
        <v>52</v>
      </c>
      <c r="D35" s="7">
        <v>10</v>
      </c>
      <c r="E35" s="8">
        <v>13.7</v>
      </c>
      <c r="F35" s="5" t="s">
        <v>17</v>
      </c>
      <c r="G35" s="5" t="s">
        <v>7</v>
      </c>
      <c r="H35" s="5" t="s">
        <v>26</v>
      </c>
      <c r="I35" s="5" t="s">
        <v>53</v>
      </c>
      <c r="J35" s="5" t="s">
        <v>19</v>
      </c>
    </row>
    <row r="36" spans="1:10" s="6" customFormat="1" ht="19.7" customHeight="1">
      <c r="A36" s="5" t="s">
        <v>24</v>
      </c>
      <c r="B36" s="20">
        <v>46268</v>
      </c>
      <c r="C36" s="5" t="s">
        <v>54</v>
      </c>
      <c r="D36" s="7">
        <v>29</v>
      </c>
      <c r="E36" s="8">
        <v>13.7</v>
      </c>
      <c r="F36" s="5" t="s">
        <v>17</v>
      </c>
      <c r="G36" s="5" t="s">
        <v>7</v>
      </c>
      <c r="H36" s="5" t="s">
        <v>26</v>
      </c>
      <c r="I36" s="5" t="s">
        <v>55</v>
      </c>
      <c r="J36" s="5" t="s">
        <v>19</v>
      </c>
    </row>
    <row r="37" spans="1:10" s="6" customFormat="1" ht="19.7" customHeight="1">
      <c r="A37" s="5" t="s">
        <v>24</v>
      </c>
      <c r="B37" s="20">
        <v>46268</v>
      </c>
      <c r="C37" s="5" t="s">
        <v>54</v>
      </c>
      <c r="D37" s="7">
        <v>627</v>
      </c>
      <c r="E37" s="8">
        <v>13.7</v>
      </c>
      <c r="F37" s="5" t="s">
        <v>17</v>
      </c>
      <c r="G37" s="5" t="s">
        <v>7</v>
      </c>
      <c r="H37" s="5" t="s">
        <v>26</v>
      </c>
      <c r="I37" s="5" t="s">
        <v>56</v>
      </c>
      <c r="J37" s="5" t="s">
        <v>19</v>
      </c>
    </row>
    <row r="38" spans="1:10" s="6" customFormat="1" ht="19.7" customHeight="1">
      <c r="A38" s="5" t="s">
        <v>24</v>
      </c>
      <c r="B38" s="20">
        <v>46269</v>
      </c>
      <c r="C38" s="5" t="s">
        <v>57</v>
      </c>
      <c r="D38" s="7">
        <v>9</v>
      </c>
      <c r="E38" s="8">
        <v>13.65</v>
      </c>
      <c r="F38" s="5" t="s">
        <v>17</v>
      </c>
      <c r="G38" s="5" t="s">
        <v>7</v>
      </c>
      <c r="H38" s="5" t="s">
        <v>26</v>
      </c>
      <c r="I38" s="5" t="s">
        <v>58</v>
      </c>
      <c r="J38" s="5" t="s">
        <v>19</v>
      </c>
    </row>
    <row r="39" spans="1:10" s="6" customFormat="1" ht="19.7" customHeight="1">
      <c r="A39" s="5" t="s">
        <v>24</v>
      </c>
      <c r="B39" s="20">
        <v>46269</v>
      </c>
      <c r="C39" s="5" t="s">
        <v>57</v>
      </c>
      <c r="D39" s="7">
        <v>991</v>
      </c>
      <c r="E39" s="8">
        <v>13.65</v>
      </c>
      <c r="F39" s="5" t="s">
        <v>17</v>
      </c>
      <c r="G39" s="5" t="s">
        <v>7</v>
      </c>
      <c r="H39" s="5" t="s">
        <v>26</v>
      </c>
      <c r="I39" s="5" t="s">
        <v>59</v>
      </c>
      <c r="J39" s="5" t="s">
        <v>19</v>
      </c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2026-09-07T09:39:58Z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