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Alma Media 2026\"/>
    </mc:Choice>
  </mc:AlternateContent>
  <xr:revisionPtr revIDLastSave="0" documentId="8_{3478E1DF-52DE-4DA6-A5EE-6935D81A97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<sst xmlns="http://schemas.openxmlformats.org/spreadsheetml/2006/main" count="116" uniqueCount="43">
  <si>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</si>
  <si>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</si>
  <si>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</si>
  <si>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</si>
  <si>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</si>
  <si>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</si>
  <si>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</si>
  <si>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</si>
  <si>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</si>
  <si>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</si>
  <si>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</si>
  <si>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</si>
  <si>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</si>
  <si>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</si>
  <si>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</si>
  <si>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</si>
  <si>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</si>
  <si>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</si>
  <si>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</si>
  <si>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</si>
  <si>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</si>
  <si>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</si>
  <si>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</si>
  <si>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</si>
  <si>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</si>
  <si>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743700ILU1PL86IW3429</t>
  </si>
  <si>
    <t>FI0009013114</t>
  </si>
  <si>
    <t>13.38.54</t>
  </si>
  <si>
    <t>000442084</t>
  </si>
  <si>
    <t>11.34.42</t>
  </si>
  <si>
    <t>000253030</t>
  </si>
  <si>
    <t>000253031</t>
  </si>
  <si>
    <t>10.40.52</t>
  </si>
  <si>
    <t>000146515</t>
  </si>
  <si>
    <t>15.09.45</t>
  </si>
  <si>
    <t>000473416</t>
  </si>
  <si>
    <t>000473415</t>
  </si>
  <si>
    <t>000473414</t>
  </si>
  <si>
    <t>000473413</t>
  </si>
  <si>
    <t>15.27.38</t>
  </si>
  <si>
    <t>000492534</t>
  </si>
  <si>
    <t>15.03.54</t>
  </si>
  <si>
    <t>000536484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</si>
</sst>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G3" sqref="G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46258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46251</v>
      </c>
      <c r="C9" s="4" t="s">
        <v>26</v>
      </c>
      <c r="D9" s="24">
        <f>SUMIF($B$19:$B$15004,B9,$D$19:$D$15004)</f>
        <v>1000</v>
      </c>
      <c r="E9" s="22" cm="1">
        <f t="array" ref="E9">IFERROR(ROUND((SUMPRODUCT(($B$19:$B$15004=B9)*$D$19:$D$15004*$E$19:$E$15004)/D9)-0.0000000001,4),0)</f>
        <v>14.35</v>
      </c>
      <c r="F9" s="5" t="s">
        <v>7</v>
      </c>
      <c r="G9" s="7">
        <f>COUNTIF($B$19:$B$15004,B9)</f>
        <v>1</v>
      </c>
      <c r="I9" s="9"/>
    </row>
    <row r="10" spans="1:9" s="2" customFormat="1" ht="19.7" customHeight="1">
      <c r="A10" s="4" t="s">
        <v>24</v>
      </c>
      <c r="B10" s="20">
        <f>B9+1</f>
        <v>46252</v>
      </c>
      <c r="C10" s="4" t="s">
        <v>26</v>
      </c>
      <c r="D10" s="7">
        <f t="shared" ref="D10:D13" si="0">SUMIF($B$19:$B$15004,B10,$D$19:$D$15004)</f>
        <v>1000</v>
      </c>
      <c r="E10" s="22" cm="1">
        <f t="array" ref="E10">IFERROR(ROUND((SUMPRODUCT(($B$19:$B$15004=B10)*$D$19:$D$15004*$E$19:$E$15004)/D10)-0.0000000001,4),0)</f>
        <v>14</v>
      </c>
      <c r="F10" s="5" t="s">
        <v>7</v>
      </c>
      <c r="G10" s="7">
        <f t="shared" ref="G10:G13" si="1">COUNTIF($B$19:$B$15004,B10)</f>
        <v>2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46253</v>
      </c>
      <c r="C11" s="4" t="s">
        <v>26</v>
      </c>
      <c r="D11" s="7">
        <f t="shared" si="0"/>
        <v>1000</v>
      </c>
      <c r="E11" s="22" cm="1">
        <f t="array" ref="E11">IFERROR(ROUND((SUMPRODUCT(($B$19:$B$15004=B11)*$D$19:$D$15004*$E$19:$E$15004)/D11)-0.0000000001,4),0)</f>
        <v>14.1244</v>
      </c>
      <c r="F11" s="5" t="s">
        <v>7</v>
      </c>
      <c r="G11" s="7">
        <f t="shared" si="1"/>
        <v>6</v>
      </c>
      <c r="I11" s="9"/>
    </row>
    <row r="12" spans="1:9" s="2" customFormat="1" ht="19.7" customHeight="1">
      <c r="A12" s="4" t="s">
        <v>24</v>
      </c>
      <c r="B12" s="20">
        <f t="shared" si="2"/>
        <v>46254</v>
      </c>
      <c r="C12" s="4" t="s">
        <v>26</v>
      </c>
      <c r="D12" s="7">
        <f t="shared" si="0"/>
        <v>1000</v>
      </c>
      <c r="E12" s="22" cm="1">
        <f t="array" ref="E12">IFERROR(ROUND((SUMPRODUCT(($B$19:$B$15004=B12)*$D$19:$D$15004*$E$19:$E$15004)/D12)-0.0000000001,4),0)</f>
        <v>14.2</v>
      </c>
      <c r="F12" s="5" t="s">
        <v>7</v>
      </c>
      <c r="G12" s="7">
        <f t="shared" si="1"/>
        <v>1</v>
      </c>
      <c r="I12" s="9"/>
    </row>
    <row r="13" spans="1:9" s="2" customFormat="1" ht="19.7" customHeight="1">
      <c r="A13" s="4" t="s">
        <v>24</v>
      </c>
      <c r="B13" s="20">
        <f t="shared" si="2"/>
        <v>46255</v>
      </c>
      <c r="C13" s="4" t="s">
        <v>26</v>
      </c>
      <c r="D13" s="7">
        <f t="shared" si="0"/>
        <v>0</v>
      </c>
      <c r="E13" s="22" cm="1">
        <f t="array" ref="E13">IFERROR(ROUND((SUMPRODUCT(($B$19:$B$15004=B13)*$D$19:$D$15004*$E$19:$E$15004)/D13)-0.0000000001,4),0)</f>
        <v>0</v>
      </c>
      <c r="F13" s="5" t="s">
        <v>7</v>
      </c>
      <c r="G13" s="7">
        <f t="shared" si="1"/>
        <v>0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46251</v>
      </c>
      <c r="C19" s="5" t="s">
        <v>27</v>
      </c>
      <c r="D19" s="7">
        <v>1000</v>
      </c>
      <c r="E19" s="8">
        <v>14.35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46252</v>
      </c>
      <c r="C20" s="5" t="s">
        <v>29</v>
      </c>
      <c r="D20" s="7">
        <v>700</v>
      </c>
      <c r="E20" s="8">
        <v>14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24</v>
      </c>
      <c r="B21" s="20">
        <v>46252</v>
      </c>
      <c r="C21" s="5" t="s">
        <v>29</v>
      </c>
      <c r="D21" s="7">
        <v>300</v>
      </c>
      <c r="E21" s="8">
        <v>14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24</v>
      </c>
      <c r="B22" s="20">
        <v>46253</v>
      </c>
      <c r="C22" s="5" t="s">
        <v>32</v>
      </c>
      <c r="D22" s="7">
        <v>256</v>
      </c>
      <c r="E22" s="8">
        <v>14.05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24</v>
      </c>
      <c r="B23" s="20">
        <v>46253</v>
      </c>
      <c r="C23" s="5" t="s">
        <v>34</v>
      </c>
      <c r="D23" s="7">
        <v>131</v>
      </c>
      <c r="E23" s="8">
        <v>14.15</v>
      </c>
      <c r="F23" s="5" t="s">
        <v>17</v>
      </c>
      <c r="G23" s="5" t="s">
        <v>7</v>
      </c>
      <c r="H23" s="5" t="s">
        <v>26</v>
      </c>
      <c r="I23" s="5" t="s">
        <v>35</v>
      </c>
      <c r="J23" s="5" t="s">
        <v>19</v>
      </c>
    </row>
    <row r="24" spans="1:10" s="6" customFormat="1" ht="19.7" customHeight="1">
      <c r="A24" s="5" t="s">
        <v>24</v>
      </c>
      <c r="B24" s="20">
        <v>46253</v>
      </c>
      <c r="C24" s="5" t="s">
        <v>34</v>
      </c>
      <c r="D24" s="7">
        <v>50</v>
      </c>
      <c r="E24" s="8">
        <v>14.15</v>
      </c>
      <c r="F24" s="5" t="s">
        <v>17</v>
      </c>
      <c r="G24" s="5" t="s">
        <v>7</v>
      </c>
      <c r="H24" s="5" t="s">
        <v>26</v>
      </c>
      <c r="I24" s="5" t="s">
        <v>36</v>
      </c>
      <c r="J24" s="5" t="s">
        <v>19</v>
      </c>
    </row>
    <row r="25" spans="1:10" s="6" customFormat="1" ht="19.7" customHeight="1">
      <c r="A25" s="5" t="s">
        <v>24</v>
      </c>
      <c r="B25" s="20">
        <v>46253</v>
      </c>
      <c r="C25" s="5" t="s">
        <v>34</v>
      </c>
      <c r="D25" s="7">
        <v>402</v>
      </c>
      <c r="E25" s="8">
        <v>14.15</v>
      </c>
      <c r="F25" s="5" t="s">
        <v>17</v>
      </c>
      <c r="G25" s="5" t="s">
        <v>7</v>
      </c>
      <c r="H25" s="5" t="s">
        <v>26</v>
      </c>
      <c r="I25" s="5" t="s">
        <v>37</v>
      </c>
      <c r="J25" s="5" t="s">
        <v>19</v>
      </c>
    </row>
    <row r="26" spans="1:10" s="6" customFormat="1" ht="19.7" customHeight="1">
      <c r="A26" s="5" t="s">
        <v>24</v>
      </c>
      <c r="B26" s="20">
        <v>46253</v>
      </c>
      <c r="C26" s="5" t="s">
        <v>34</v>
      </c>
      <c r="D26" s="7">
        <v>79</v>
      </c>
      <c r="E26" s="8">
        <v>14.15</v>
      </c>
      <c r="F26" s="5" t="s">
        <v>17</v>
      </c>
      <c r="G26" s="5" t="s">
        <v>7</v>
      </c>
      <c r="H26" s="5" t="s">
        <v>26</v>
      </c>
      <c r="I26" s="5" t="s">
        <v>38</v>
      </c>
      <c r="J26" s="5" t="s">
        <v>19</v>
      </c>
    </row>
    <row r="27" spans="1:10" s="6" customFormat="1" ht="19.7" customHeight="1">
      <c r="A27" s="5" t="s">
        <v>24</v>
      </c>
      <c r="B27" s="20">
        <v>46253</v>
      </c>
      <c r="C27" s="5" t="s">
        <v>39</v>
      </c>
      <c r="D27" s="7">
        <v>82</v>
      </c>
      <c r="E27" s="8">
        <v>14.15</v>
      </c>
      <c r="F27" s="5" t="s">
        <v>17</v>
      </c>
      <c r="G27" s="5" t="s">
        <v>7</v>
      </c>
      <c r="H27" s="5" t="s">
        <v>26</v>
      </c>
      <c r="I27" s="5" t="s">
        <v>40</v>
      </c>
      <c r="J27" s="5" t="s">
        <v>19</v>
      </c>
    </row>
    <row r="28" spans="1:10" s="6" customFormat="1" ht="19.7" customHeight="1">
      <c r="A28" s="5" t="s">
        <v>24</v>
      </c>
      <c r="B28" s="20">
        <v>46254</v>
      </c>
      <c r="C28" s="5" t="s">
        <v>41</v>
      </c>
      <c r="D28" s="7">
        <v>1000</v>
      </c>
      <c r="E28" s="8">
        <v>14.2</v>
      </c>
      <c r="F28" s="5" t="s">
        <v>17</v>
      </c>
      <c r="G28" s="5" t="s">
        <v>7</v>
      </c>
      <c r="H28" s="5" t="s">
        <v>26</v>
      </c>
      <c r="I28" s="5" t="s">
        <v>42</v>
      </c>
      <c r="J28" s="5" t="s">
        <v>19</v>
      </c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2026-08-24T08:09:13Z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