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pri02tsivz2.tcad.telia.se\TS-Team200\Delår\2016\Q4\Webfile\FINAL\"/>
    </mc:Choice>
  </mc:AlternateContent>
  <bookViews>
    <workbookView xWindow="-132" yWindow="432" windowWidth="8808" windowHeight="4356" tabRatio="834"/>
  </bookViews>
  <sheets>
    <sheet name="Contents" sheetId="4" r:id="rId1"/>
    <sheet name="Group Income Statement" sheetId="1" r:id="rId2"/>
    <sheet name="Group Cash Flow Statement" sheetId="6" r:id="rId3"/>
    <sheet name="Group Financial KPIs" sheetId="8" r:id="rId4"/>
    <sheet name="Group Operational KPIs" sheetId="9" r:id="rId5"/>
    <sheet name="Sweden" sheetId="7" r:id="rId6"/>
    <sheet name="Finland" sheetId="10" r:id="rId7"/>
    <sheet name="Norway" sheetId="12" r:id="rId8"/>
    <sheet name="Denmark" sheetId="11" r:id="rId9"/>
    <sheet name="Lithuania" sheetId="14" r:id="rId10"/>
    <sheet name="Latvia" sheetId="15" r:id="rId11"/>
    <sheet name="Estonia" sheetId="13" r:id="rId12"/>
    <sheet name="Spain" sheetId="16" r:id="rId13"/>
    <sheet name="Other operations" sheetId="24" r:id="rId14"/>
    <sheet name="FX" sheetId="25" r:id="rId15"/>
    <sheet name="Definitions" sheetId="26" r:id="rId16"/>
  </sheets>
  <definedNames>
    <definedName name="EssfHasNonUnique">FALSE</definedName>
    <definedName name="EssLatest">"P01"</definedName>
    <definedName name="EssOptions" localSheetId="1">"A2100000000111000000001110020_0100000"</definedName>
    <definedName name="EssOptions">"A1100000000011000000001100020_01000"</definedName>
    <definedName name="EssSamplingValue" localSheetId="1">100</definedName>
    <definedName name="EssSamplingValue">100</definedName>
    <definedName name="_xlnm.Print_Area" localSheetId="15">Definitions!$A$1:$B$32</definedName>
    <definedName name="_xlnm.Print_Area" localSheetId="8">Denmark!$A$1:$Q$52</definedName>
    <definedName name="_xlnm.Print_Area" localSheetId="11">Estonia!$A$1:$Q$52</definedName>
    <definedName name="_xlnm.Print_Area" localSheetId="6">Finland!$A$1:$Q$52</definedName>
    <definedName name="_xlnm.Print_Area" localSheetId="14">FX!$A$1:$Q$24</definedName>
    <definedName name="_xlnm.Print_Area" localSheetId="3">'Group Financial KPIs'!$A$1:$Q$256</definedName>
    <definedName name="_xlnm.Print_Area" localSheetId="1">'Group Income Statement'!$A$1:$Q$44</definedName>
    <definedName name="_xlnm.Print_Area" localSheetId="4">'Group Operational KPIs'!$A$1:$Q$274</definedName>
    <definedName name="_xlnm.Print_Area" localSheetId="10">Latvia!$A$1:$Q$52</definedName>
    <definedName name="_xlnm.Print_Area" localSheetId="9">Lithuania!$A$1:$Q$52</definedName>
    <definedName name="_xlnm.Print_Area" localSheetId="7">Norway!$A$1:$Q$52</definedName>
    <definedName name="_xlnm.Print_Area" localSheetId="13">'Other operations'!$A$1:$Q$52</definedName>
    <definedName name="_xlnm.Print_Area" localSheetId="12">Spain!$A$1:$Q$52</definedName>
    <definedName name="_xlnm.Print_Area" localSheetId="5">Sweden!$A$1:$Q$52</definedName>
    <definedName name="_xlnm.Print_Titles" localSheetId="3">'Group Financial KPIs'!$1:$3</definedName>
    <definedName name="_xlnm.Print_Titles" localSheetId="4">'Group Operational KPIs'!$1:$3</definedName>
    <definedName name="Report_Version_3">"A1"</definedName>
    <definedName name="Report_Version_4">"A1"</definedName>
  </definedNames>
  <calcPr calcId="152511"/>
</workbook>
</file>

<file path=xl/calcChain.xml><?xml version="1.0" encoding="utf-8"?>
<calcChain xmlns="http://schemas.openxmlformats.org/spreadsheetml/2006/main">
  <c r="E38" i="7" l="1"/>
  <c r="P30" i="8" l="1"/>
  <c r="O30" i="8"/>
  <c r="I30" i="8"/>
  <c r="H30" i="8"/>
  <c r="G30" i="8"/>
  <c r="F30" i="8"/>
  <c r="E30" i="8"/>
  <c r="D30" i="8"/>
  <c r="C30" i="8"/>
  <c r="B30" i="8"/>
  <c r="D20" i="12"/>
  <c r="E20" i="12"/>
  <c r="E22" i="12" s="1"/>
  <c r="H20" i="12"/>
  <c r="I20" i="12"/>
  <c r="B20" i="12"/>
  <c r="C18" i="12"/>
  <c r="D18" i="12"/>
  <c r="E18" i="12"/>
  <c r="F18" i="12"/>
  <c r="G18" i="12"/>
  <c r="G20" i="12" s="1"/>
  <c r="H18" i="12"/>
  <c r="I18" i="12"/>
  <c r="O18" i="12"/>
  <c r="P18" i="12"/>
  <c r="B18" i="12"/>
  <c r="E10" i="8" l="1"/>
  <c r="G22" i="12"/>
  <c r="P20" i="12"/>
  <c r="C20" i="12"/>
  <c r="I22" i="12"/>
  <c r="O20" i="12"/>
  <c r="F20" i="12"/>
  <c r="B22" i="12"/>
  <c r="H22" i="12"/>
  <c r="D22" i="12"/>
  <c r="C8" i="1"/>
  <c r="D8" i="1"/>
  <c r="E8" i="1"/>
  <c r="F8" i="1"/>
  <c r="G8" i="1"/>
  <c r="H8" i="1"/>
  <c r="I8" i="1"/>
  <c r="O8" i="1"/>
  <c r="P8" i="1"/>
  <c r="B8" i="1"/>
  <c r="F22" i="12" l="1"/>
  <c r="I10" i="8"/>
  <c r="D10" i="8"/>
  <c r="C22" i="12"/>
  <c r="H10" i="8"/>
  <c r="P22" i="12"/>
  <c r="E8" i="8"/>
  <c r="O22" i="12"/>
  <c r="B10" i="8"/>
  <c r="G10" i="8"/>
  <c r="O15" i="13"/>
  <c r="P15" i="13"/>
  <c r="C15" i="13"/>
  <c r="D15" i="13"/>
  <c r="E15" i="13"/>
  <c r="F15" i="13"/>
  <c r="G15" i="13"/>
  <c r="H15" i="13"/>
  <c r="I15" i="13"/>
  <c r="B15" i="13"/>
  <c r="C10" i="8" l="1"/>
  <c r="B8" i="8"/>
  <c r="H8" i="8"/>
  <c r="F10" i="8"/>
  <c r="G8" i="8"/>
  <c r="P10" i="8"/>
  <c r="I8" i="8"/>
  <c r="O10" i="8"/>
  <c r="E29" i="8"/>
  <c r="D8" i="8"/>
  <c r="D18" i="7"/>
  <c r="E18" i="7"/>
  <c r="H18" i="7"/>
  <c r="I18" i="7"/>
  <c r="B18" i="7"/>
  <c r="F15" i="7"/>
  <c r="G15" i="7"/>
  <c r="H15" i="7"/>
  <c r="I15" i="7"/>
  <c r="C15" i="7"/>
  <c r="D15" i="7"/>
  <c r="E15" i="7"/>
  <c r="B15" i="7"/>
  <c r="C10" i="7"/>
  <c r="D10" i="7"/>
  <c r="E10" i="7"/>
  <c r="F10" i="7"/>
  <c r="G10" i="7"/>
  <c r="H10" i="7"/>
  <c r="I10" i="7"/>
  <c r="O10" i="7"/>
  <c r="P10" i="7"/>
  <c r="B10" i="7"/>
  <c r="O8" i="8" l="1"/>
  <c r="G29" i="8"/>
  <c r="C8" i="8"/>
  <c r="D29" i="8"/>
  <c r="P8" i="8"/>
  <c r="B29" i="8"/>
  <c r="F8" i="8"/>
  <c r="I29" i="8"/>
  <c r="H29" i="8"/>
  <c r="I19" i="7"/>
  <c r="E19" i="7"/>
  <c r="H19" i="7"/>
  <c r="D19" i="7"/>
  <c r="P18" i="7"/>
  <c r="G18" i="7"/>
  <c r="C18" i="7"/>
  <c r="O18" i="7"/>
  <c r="F18" i="7"/>
  <c r="B19" i="7"/>
  <c r="O29" i="8" l="1"/>
  <c r="F29" i="8"/>
  <c r="P29" i="8"/>
  <c r="C29" i="8"/>
  <c r="F19" i="7"/>
  <c r="C19" i="7"/>
  <c r="O19" i="7"/>
  <c r="G19" i="7"/>
  <c r="P19" i="7"/>
</calcChain>
</file>

<file path=xl/sharedStrings.xml><?xml version="1.0" encoding="utf-8"?>
<sst xmlns="http://schemas.openxmlformats.org/spreadsheetml/2006/main" count="2074" uniqueCount="218">
  <si>
    <t>Sweden</t>
  </si>
  <si>
    <t>Non-controlling interests</t>
  </si>
  <si>
    <t>Net sales</t>
  </si>
  <si>
    <t>Cost of sales</t>
  </si>
  <si>
    <t>Gross profit</t>
  </si>
  <si>
    <t>Selling, admin. and R&amp;D expenses</t>
  </si>
  <si>
    <t>Other operating income and expenses, net</t>
  </si>
  <si>
    <t>Income from associated companies and joint ventures</t>
  </si>
  <si>
    <t>Operating income</t>
  </si>
  <si>
    <t>Finance costs and other financial items, net</t>
  </si>
  <si>
    <t>Income after financial items</t>
  </si>
  <si>
    <t>Income taxes</t>
  </si>
  <si>
    <t>Net income</t>
  </si>
  <si>
    <t>Net income attributable to:</t>
  </si>
  <si>
    <t>Owners of the parent</t>
  </si>
  <si>
    <t>Earnings per share (SEK), basic and diluted</t>
  </si>
  <si>
    <t>Outstanding at period-end</t>
  </si>
  <si>
    <t>Weighted average, basic and diluted</t>
  </si>
  <si>
    <t>EBITDA</t>
  </si>
  <si>
    <t>EBITDA excl. non-recurring items</t>
  </si>
  <si>
    <t>Depreciation, amortization and impairment losses</t>
  </si>
  <si>
    <t>Operating income excl. non-recurring items</t>
  </si>
  <si>
    <t>Group Income Statement</t>
  </si>
  <si>
    <t>Q1</t>
  </si>
  <si>
    <t>Q2</t>
  </si>
  <si>
    <t>Q3</t>
  </si>
  <si>
    <t>Q4</t>
  </si>
  <si>
    <t>Group Cash Flow Statement</t>
  </si>
  <si>
    <t>Cash flow from operating activities</t>
  </si>
  <si>
    <t>Cash CAPEX</t>
  </si>
  <si>
    <t>Free cash flow</t>
  </si>
  <si>
    <t>Cash flow from other investing activities</t>
  </si>
  <si>
    <t>Cash flow before financing activities</t>
  </si>
  <si>
    <t>Cash flow from financing activities</t>
  </si>
  <si>
    <t>Cash flow for the period</t>
  </si>
  <si>
    <t>SEK in millions</t>
  </si>
  <si>
    <t>EBITDA excluding non-recurring items</t>
  </si>
  <si>
    <t>Dividends received from associated companies</t>
  </si>
  <si>
    <t xml:space="preserve">Interest paid (net) </t>
  </si>
  <si>
    <t>Income taxes paid</t>
  </si>
  <si>
    <t xml:space="preserve">Payment of restructuring provisions </t>
  </si>
  <si>
    <t xml:space="preserve">Difference between paid/recorded pensions </t>
  </si>
  <si>
    <t xml:space="preserve">Changes in working capital and other items, net </t>
  </si>
  <si>
    <t>Billed net sales</t>
  </si>
  <si>
    <t>Interconnect</t>
  </si>
  <si>
    <t>Other mobile service revenues</t>
  </si>
  <si>
    <t>Mobile Service revenues</t>
  </si>
  <si>
    <t xml:space="preserve">Telephony </t>
  </si>
  <si>
    <t>Broadband</t>
  </si>
  <si>
    <t>TV</t>
  </si>
  <si>
    <t>Business solutions</t>
  </si>
  <si>
    <t>Other fixed service revenues</t>
  </si>
  <si>
    <t>Fixed Service revenues</t>
  </si>
  <si>
    <t>Other Service revenues</t>
  </si>
  <si>
    <t>Total Service revenues</t>
  </si>
  <si>
    <t>Total Equipment revenues</t>
  </si>
  <si>
    <t>Total external net sales</t>
  </si>
  <si>
    <t>Internal net sales</t>
  </si>
  <si>
    <t>Total net sales</t>
  </si>
  <si>
    <t>Mobile</t>
  </si>
  <si>
    <t>Post-paid subscriptions ('000)</t>
  </si>
  <si>
    <t>Pre-paid subscriptions ('000)</t>
  </si>
  <si>
    <t>Total subscriptions ('000)</t>
  </si>
  <si>
    <t>Post-paid ARPU (SEK/month)</t>
  </si>
  <si>
    <t>Pre-paid ARPU (SEK/month)</t>
  </si>
  <si>
    <t xml:space="preserve">Blended churn (%) </t>
  </si>
  <si>
    <t>Fixed</t>
  </si>
  <si>
    <t>Broadband ARPU (SEK/month)</t>
  </si>
  <si>
    <t>PSTN subscriptions ('000)</t>
  </si>
  <si>
    <t>VoIP subscriptions ('000)</t>
  </si>
  <si>
    <t>Telephony subscriptions ('000)</t>
  </si>
  <si>
    <t>TV ARPU (SEK/month)</t>
  </si>
  <si>
    <t>Margin, %</t>
  </si>
  <si>
    <t>Blended ARPU (SEK/month)</t>
  </si>
  <si>
    <t>Broadband subscriptions ('000)</t>
  </si>
  <si>
    <t>TV subscriptions ('000)</t>
  </si>
  <si>
    <t>Group Financial KPIs</t>
  </si>
  <si>
    <t>Europe</t>
  </si>
  <si>
    <t>Finland</t>
  </si>
  <si>
    <t>Denmark</t>
  </si>
  <si>
    <t>Norway</t>
  </si>
  <si>
    <t>Estonia</t>
  </si>
  <si>
    <t>Lithuania</t>
  </si>
  <si>
    <t>Latvia</t>
  </si>
  <si>
    <t>Spain</t>
  </si>
  <si>
    <t>Other operations</t>
  </si>
  <si>
    <t>International Carrier</t>
  </si>
  <si>
    <t>The Group</t>
  </si>
  <si>
    <t>Capital expenditures</t>
  </si>
  <si>
    <t>Group Operational KPIs</t>
  </si>
  <si>
    <t>Mobile subscriptions</t>
  </si>
  <si>
    <t>Mobile blended ARPU</t>
  </si>
  <si>
    <t>Definitions</t>
  </si>
  <si>
    <t>Mobile post-paid ARPU</t>
  </si>
  <si>
    <t>Mobile pre-paid ARPU</t>
  </si>
  <si>
    <t>('000)</t>
  </si>
  <si>
    <t>Mobile post-paid subscriptions</t>
  </si>
  <si>
    <t>PSTN subscriptions</t>
  </si>
  <si>
    <t>VoIP subscriptions</t>
  </si>
  <si>
    <t>Telephony subscriptions</t>
  </si>
  <si>
    <t>Broadband subscriptions</t>
  </si>
  <si>
    <t>Broadband ARPU</t>
  </si>
  <si>
    <t>(local currency/month)</t>
  </si>
  <si>
    <t>TV subscriptions</t>
  </si>
  <si>
    <t>TV ARPU</t>
  </si>
  <si>
    <t>Mobile pre-paid subscriptions</t>
  </si>
  <si>
    <t>(%)</t>
  </si>
  <si>
    <t>Mobile blended churn</t>
  </si>
  <si>
    <t>EBITDA margin excluding non-recurring items</t>
  </si>
  <si>
    <t>SEK in millions, except per share data and number of shares</t>
  </si>
  <si>
    <t>Azerbaijan / Manat</t>
  </si>
  <si>
    <t>Denmark / Krone</t>
  </si>
  <si>
    <t>EMU/ Euro</t>
  </si>
  <si>
    <t>Georgia / Lari</t>
  </si>
  <si>
    <t>Kazakhstan / Tenge</t>
  </si>
  <si>
    <t>Lithuania / Litas</t>
  </si>
  <si>
    <t>Moldova / Leu</t>
  </si>
  <si>
    <t>Norway / Krone</t>
  </si>
  <si>
    <t>Nepal / Rupee</t>
  </si>
  <si>
    <t>Tajikistan / Somoni</t>
  </si>
  <si>
    <t>Uzbekistan / Som</t>
  </si>
  <si>
    <t>Foreign exchange rates</t>
  </si>
  <si>
    <t>FY</t>
  </si>
  <si>
    <t>Eliminations &amp; other</t>
  </si>
  <si>
    <t>Post-paid ARPU (EUR/month)</t>
  </si>
  <si>
    <t>Pre-paid ARPU (EUR/month)</t>
  </si>
  <si>
    <t>Blended ARPU (EUR/month)</t>
  </si>
  <si>
    <t>Broadband ARPU (EUR/month)</t>
  </si>
  <si>
    <t>TV ARPU (EUR/month)</t>
  </si>
  <si>
    <t>Post-paid ARPU (NOK/month)</t>
  </si>
  <si>
    <t>Pre-paid ARPU (NOK/month)</t>
  </si>
  <si>
    <t>Blended ARPU (NOK/month)</t>
  </si>
  <si>
    <t>Broadband ARPU (NOK/month)</t>
  </si>
  <si>
    <t>TV ARPU (NOK/month)</t>
  </si>
  <si>
    <t>Post-paid ARPU (DKK/month)</t>
  </si>
  <si>
    <t>Pre-paid ARPU (DKK/month)</t>
  </si>
  <si>
    <t>Blended ARPU (DKK/month)</t>
  </si>
  <si>
    <t>Broadband ARPU (DKK/month)</t>
  </si>
  <si>
    <t>TV ARPU (DKK/month)</t>
  </si>
  <si>
    <t>0</t>
  </si>
  <si>
    <t>-</t>
  </si>
  <si>
    <t>Other Operations</t>
  </si>
  <si>
    <t>Service revenues (External)</t>
  </si>
  <si>
    <t>Denmark (DKK)</t>
  </si>
  <si>
    <t>Latvia (EUR)</t>
  </si>
  <si>
    <t>Estonia (EUR)</t>
  </si>
  <si>
    <t>Spain (EUR)</t>
  </si>
  <si>
    <t>Sweden (SEK)</t>
  </si>
  <si>
    <t>Finland (EUR)</t>
  </si>
  <si>
    <t>Norway (NOK)</t>
  </si>
  <si>
    <t>Group internal net sales</t>
  </si>
  <si>
    <t>External net sales related to mobile termination</t>
  </si>
  <si>
    <t>KPIs</t>
  </si>
  <si>
    <t>Comprise Corporate functions, International Carrier, Sergel Group, TeliaSonera Finance and associated companies in Russia and Turkey</t>
  </si>
  <si>
    <t>Russia / Rouble</t>
  </si>
  <si>
    <t>Turkey / Lira</t>
  </si>
  <si>
    <t>Number of shares (thousands):</t>
  </si>
  <si>
    <t>SEK</t>
  </si>
  <si>
    <t xml:space="preserve">External net sales related to telephony services </t>
  </si>
  <si>
    <t xml:space="preserve">External net sales related to broadband  services including security and support </t>
  </si>
  <si>
    <t>External net sales related to business networking and communication solutions</t>
  </si>
  <si>
    <t>External net sales of fixed services not covered above</t>
  </si>
  <si>
    <t>External equipment net sales</t>
  </si>
  <si>
    <t>External net sales related to visitors' roaming, wholesale and other</t>
  </si>
  <si>
    <t>Total number of TV subscriptions at the end of the period</t>
  </si>
  <si>
    <t>Total number of fixed broadband subscriptions at the end of the period</t>
  </si>
  <si>
    <t>Calculated based on total external fixed broadband related net sales divided by the average number of fixed broadband subscriptions</t>
  </si>
  <si>
    <t>Total number of PSTN and VoIP subscriptions at the end of the period</t>
  </si>
  <si>
    <t>Total number of VoIP subscriptions at the end of the period</t>
  </si>
  <si>
    <t>Total number of PSTN subscriptions at the end of the period, excluding Centrex and ISDN subscriptions</t>
  </si>
  <si>
    <t>Calculated based on total external TV related net sales divided by the average number of TV subscriptions</t>
  </si>
  <si>
    <t>Note:</t>
  </si>
  <si>
    <t>Quarterly FX-rates presented as quarterly averages</t>
  </si>
  <si>
    <t>Full year FX-rates presented as full year averages</t>
  </si>
  <si>
    <t>Contact information:</t>
  </si>
  <si>
    <t xml:space="preserve">FX-rates presented for convenience translation purposes </t>
  </si>
  <si>
    <t>External net sales related to voice, messaging, data and content (including machine to machine)</t>
  </si>
  <si>
    <t>External net sales related to TV services including video on demand and pay per view</t>
  </si>
  <si>
    <t>Mobile ARPU</t>
  </si>
  <si>
    <t>Annualized churn calculated as the number of terminated/lost subscriptions expressed as % of the average number of subscriptions, excluding machine to machine subscriptions and excluding internal migration</t>
  </si>
  <si>
    <t>External net sales excluding equipment sales</t>
  </si>
  <si>
    <t>Growth in local currencies excl. acquisitions &amp; disposals (%)</t>
  </si>
  <si>
    <t>of which Latvia</t>
  </si>
  <si>
    <t>of which Russia</t>
  </si>
  <si>
    <t>of which Turkey</t>
  </si>
  <si>
    <t>Net sales specification</t>
  </si>
  <si>
    <t>Other</t>
  </si>
  <si>
    <t>Not reviewed by auditors</t>
  </si>
  <si>
    <t>Depreciation, amortization and write-downs</t>
  </si>
  <si>
    <t>Operating income excluding non-recurring items</t>
  </si>
  <si>
    <t>Capital expenditures in relation to external service revenues</t>
  </si>
  <si>
    <t>Net sales growth in local currency excl. acquisitions &amp; disposals, %</t>
  </si>
  <si>
    <t>Service revenue growth in local currency excl. acquisitions &amp; disposals %</t>
  </si>
  <si>
    <t>Calculated based on total net subscription related sales divided by the average number of subscriptions, excluding machine to machine, service providers/MVNOs and visitors' roaming</t>
  </si>
  <si>
    <t>Lithuania (EUR)</t>
  </si>
  <si>
    <t>Telephony subscriptions (PSTN + VoIP)</t>
  </si>
  <si>
    <t>Capital expenditures excl. licenses and spectrum fees</t>
  </si>
  <si>
    <t>Capital expenditures excl. licenses and spectrum fees in relation to</t>
  </si>
  <si>
    <t>external service revenues (%)</t>
  </si>
  <si>
    <t>Net income from continuing operations</t>
  </si>
  <si>
    <t>Discontinued operations</t>
  </si>
  <si>
    <t>Net income from discontinued operations</t>
  </si>
  <si>
    <t>of which continuing operations</t>
  </si>
  <si>
    <t>Total net income</t>
  </si>
  <si>
    <t>of which from discontinued operations</t>
  </si>
  <si>
    <t>Anders Nilsson</t>
  </si>
  <si>
    <t>Tel. +46 727 26 26 25</t>
  </si>
  <si>
    <t>EBITDA excl. non-recurring items continuing operations</t>
  </si>
  <si>
    <t>EBITDA excl. non-recurring items discontinued operations</t>
  </si>
  <si>
    <t>Continuing operations</t>
  </si>
  <si>
    <t>Cash flow from investing activities</t>
  </si>
  <si>
    <t>of which used for machine-to-machine services ('000)</t>
  </si>
  <si>
    <t>Mobile post-paid subs. of which used for machine-to-machine services</t>
  </si>
  <si>
    <t>anders.h.nilsson@teliacompany.com</t>
  </si>
  <si>
    <t>Telia Company / Investor Relations</t>
  </si>
  <si>
    <t>CAPEX excl. licenses</t>
  </si>
  <si>
    <t>Number of mobile prepaid and postpaid subscriptions at the end of the period including machine to machine and mobile broadband</t>
  </si>
  <si>
    <t>Financial &amp; Operational data 2016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</si>
</sst>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%"/>
    <numFmt numFmtId="166" formatCode="#,##0.0"/>
    <numFmt numFmtId="167" formatCode="0.0000"/>
    <numFmt numFmtId="168" formatCode="#,##0.000"/>
    <numFmt numFmtId="169" formatCode="0.00000"/>
    <numFmt numFmtId="170" formatCode="0.000"/>
    <numFmt numFmtId="171" formatCode="#,##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20"/>
      <color rgb="FF990AE3"/>
      <name val="Calibri"/>
      <family val="2"/>
      <scheme val="minor"/>
    </font>
    <font>
      <u/>
      <sz val="11"/>
      <color rgb="FF990AE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 style="medium">
        <color rgb="FFC7C2BA"/>
      </top>
      <bottom/>
      <diagonal/>
    </border>
    <border>
      <left style="medium">
        <color rgb="FFC7C2BA"/>
      </left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/>
      <top style="medium">
        <color rgb="FFC7C2BA"/>
      </top>
      <bottom/>
      <diagonal/>
    </border>
    <border>
      <left style="medium">
        <color rgb="FFC7C2BA"/>
      </left>
      <right/>
      <top/>
      <bottom style="medium">
        <color rgb="FFC7C2BA"/>
      </bottom>
      <diagonal/>
    </border>
    <border>
      <left/>
      <right/>
      <top style="medium">
        <color rgb="FFC7C2BA"/>
      </top>
      <bottom/>
      <diagonal/>
    </border>
    <border>
      <left/>
      <right style="medium">
        <color rgb="FFC7C2BA"/>
      </right>
      <top style="medium">
        <color rgb="FFC7C2BA"/>
      </top>
      <bottom/>
      <diagonal/>
    </border>
    <border>
      <left/>
      <right style="medium">
        <color rgb="FFC7C2BA"/>
      </right>
      <top/>
      <bottom style="medium">
        <color rgb="FFC7C2BA"/>
      </bottom>
      <diagonal/>
    </border>
    <border>
      <left style="medium">
        <color rgb="FFC7C2BA"/>
      </left>
      <right style="medium">
        <color rgb="FFC7C2BA"/>
      </right>
      <top/>
      <bottom/>
      <diagonal/>
    </border>
    <border>
      <left style="medium">
        <color rgb="FFC7C2BA"/>
      </left>
      <right/>
      <top/>
      <bottom/>
      <diagonal/>
    </border>
    <border>
      <left/>
      <right style="medium">
        <color rgb="FFC7C2BA"/>
      </right>
      <top/>
      <bottom/>
      <diagonal/>
    </border>
    <border>
      <left style="medium">
        <color rgb="FFC7C2BA"/>
      </left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/>
      <bottom style="medium">
        <color theme="0" tint="-0.249977111117893"/>
      </bottom>
      <diagonal/>
    </border>
    <border>
      <left/>
      <right style="medium">
        <color rgb="FFC7C2BA"/>
      </right>
      <top/>
      <bottom style="medium">
        <color theme="0" tint="-0.249977111117893"/>
      </bottom>
      <diagonal/>
    </border>
    <border>
      <left style="medium">
        <color rgb="FFC7C2BA"/>
      </left>
      <right/>
      <top style="medium">
        <color rgb="FFC7C2BA"/>
      </top>
      <bottom style="medium">
        <color rgb="FFC7C2BA"/>
      </bottom>
      <diagonal/>
    </border>
    <border>
      <left/>
      <right/>
      <top style="medium">
        <color rgb="FFC7C2BA"/>
      </top>
      <bottom style="medium">
        <color rgb="FFC7C2BA"/>
      </bottom>
      <diagonal/>
    </border>
    <border>
      <left/>
      <right style="medium">
        <color rgb="FFC7C2BA"/>
      </right>
      <top style="medium">
        <color rgb="FFC7C2BA"/>
      </top>
      <bottom style="medium">
        <color rgb="FFC7C2BA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2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 indent="1"/>
    </xf>
    <xf numFmtId="0" fontId="3" fillId="0" borderId="0" xfId="0" applyFont="1" applyBorder="1"/>
    <xf numFmtId="0" fontId="3" fillId="0" borderId="0" xfId="0" applyFont="1"/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/>
    <xf numFmtId="0" fontId="0" fillId="0" borderId="0" xfId="0" applyFont="1" applyBorder="1"/>
    <xf numFmtId="0" fontId="0" fillId="2" borderId="2" xfId="0" applyFill="1" applyBorder="1"/>
    <xf numFmtId="0" fontId="0" fillId="2" borderId="4" xfId="0" applyFill="1" applyBorder="1"/>
    <xf numFmtId="0" fontId="0" fillId="2" borderId="11" xfId="0" applyFill="1" applyBorder="1" applyAlignment="1">
      <alignment horizontal="left" indent="1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 applyAlignment="1">
      <alignment horizontal="left" indent="1"/>
    </xf>
    <xf numFmtId="0" fontId="0" fillId="2" borderId="12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3" xfId="0" applyFill="1" applyBorder="1"/>
    <xf numFmtId="0" fontId="1" fillId="3" borderId="12" xfId="0" applyFont="1" applyFill="1" applyBorder="1" applyAlignment="1">
      <alignment horizontal="left" indent="2"/>
    </xf>
    <xf numFmtId="0" fontId="1" fillId="3" borderId="12" xfId="0" applyFont="1" applyFill="1" applyBorder="1"/>
    <xf numFmtId="0" fontId="3" fillId="2" borderId="12" xfId="0" applyFont="1" applyFill="1" applyBorder="1"/>
    <xf numFmtId="0" fontId="4" fillId="0" borderId="0" xfId="0" applyFont="1"/>
    <xf numFmtId="0" fontId="0" fillId="2" borderId="7" xfId="0" applyFill="1" applyBorder="1"/>
    <xf numFmtId="0" fontId="0" fillId="2" borderId="10" xfId="0" applyFill="1" applyBorder="1"/>
    <xf numFmtId="0" fontId="4" fillId="3" borderId="12" xfId="0" applyFont="1" applyFill="1" applyBorder="1"/>
    <xf numFmtId="0" fontId="4" fillId="3" borderId="0" xfId="0" applyFont="1" applyFill="1" applyBorder="1"/>
    <xf numFmtId="0" fontId="4" fillId="3" borderId="13" xfId="0" applyFont="1" applyFill="1" applyBorder="1"/>
    <xf numFmtId="0" fontId="0" fillId="2" borderId="6" xfId="0" applyFont="1" applyFill="1" applyBorder="1"/>
    <xf numFmtId="0" fontId="0" fillId="2" borderId="12" xfId="0" applyFont="1" applyFill="1" applyBorder="1" applyAlignment="1">
      <alignment horizontal="left" indent="3"/>
    </xf>
    <xf numFmtId="0" fontId="0" fillId="2" borderId="12" xfId="0" applyFont="1" applyFill="1" applyBorder="1" applyAlignment="1">
      <alignment horizontal="left" indent="1"/>
    </xf>
    <xf numFmtId="0" fontId="0" fillId="2" borderId="12" xfId="0" applyFont="1" applyFill="1" applyBorder="1"/>
    <xf numFmtId="0" fontId="0" fillId="2" borderId="7" xfId="0" applyFont="1" applyFill="1" applyBorder="1"/>
    <xf numFmtId="0" fontId="0" fillId="2" borderId="14" xfId="0" applyFill="1" applyBorder="1"/>
    <xf numFmtId="0" fontId="1" fillId="3" borderId="11" xfId="0" applyFont="1" applyFill="1" applyBorder="1"/>
    <xf numFmtId="0" fontId="0" fillId="2" borderId="14" xfId="0" applyFill="1" applyBorder="1" applyAlignment="1">
      <alignment horizontal="left" indent="1"/>
    </xf>
    <xf numFmtId="0" fontId="0" fillId="2" borderId="5" xfId="0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4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2" borderId="10" xfId="0" applyFont="1" applyFill="1" applyBorder="1"/>
    <xf numFmtId="0" fontId="1" fillId="3" borderId="3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 indent="1"/>
    </xf>
    <xf numFmtId="0" fontId="0" fillId="2" borderId="11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3" fontId="0" fillId="2" borderId="12" xfId="0" applyNumberFormat="1" applyFill="1" applyBorder="1"/>
    <xf numFmtId="3" fontId="0" fillId="2" borderId="0" xfId="0" applyNumberFormat="1" applyFill="1" applyBorder="1"/>
    <xf numFmtId="3" fontId="0" fillId="2" borderId="13" xfId="0" applyNumberFormat="1" applyFill="1" applyBorder="1"/>
    <xf numFmtId="3" fontId="1" fillId="3" borderId="12" xfId="0" applyNumberFormat="1" applyFont="1" applyFill="1" applyBorder="1"/>
    <xf numFmtId="3" fontId="1" fillId="3" borderId="0" xfId="0" applyNumberFormat="1" applyFont="1" applyFill="1" applyBorder="1"/>
    <xf numFmtId="3" fontId="1" fillId="3" borderId="13" xfId="0" applyNumberFormat="1" applyFont="1" applyFill="1" applyBorder="1"/>
    <xf numFmtId="3" fontId="0" fillId="2" borderId="7" xfId="0" applyNumberFormat="1" applyFont="1" applyFill="1" applyBorder="1"/>
    <xf numFmtId="3" fontId="0" fillId="2" borderId="2" xfId="0" applyNumberFormat="1" applyFont="1" applyFill="1" applyBorder="1"/>
    <xf numFmtId="3" fontId="0" fillId="2" borderId="10" xfId="0" applyNumberFormat="1" applyFont="1" applyFill="1" applyBorder="1"/>
    <xf numFmtId="3" fontId="0" fillId="2" borderId="0" xfId="0" applyNumberFormat="1" applyFont="1" applyFill="1" applyBorder="1"/>
    <xf numFmtId="3" fontId="1" fillId="3" borderId="17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164" fontId="0" fillId="2" borderId="12" xfId="0" applyNumberFormat="1" applyFill="1" applyBorder="1"/>
    <xf numFmtId="164" fontId="0" fillId="2" borderId="0" xfId="0" applyNumberFormat="1" applyFill="1" applyBorder="1"/>
    <xf numFmtId="164" fontId="0" fillId="2" borderId="13" xfId="0" applyNumberFormat="1" applyFill="1" applyBorder="1"/>
    <xf numFmtId="164" fontId="0" fillId="2" borderId="0" xfId="0" applyNumberFormat="1" applyFill="1"/>
    <xf numFmtId="3" fontId="0" fillId="2" borderId="0" xfId="0" applyNumberFormat="1" applyFill="1"/>
    <xf numFmtId="3" fontId="0" fillId="2" borderId="0" xfId="0" applyNumberFormat="1" applyFill="1" applyBorder="1" applyAlignment="1">
      <alignment horizontal="left" indent="1"/>
    </xf>
    <xf numFmtId="3" fontId="0" fillId="2" borderId="12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2" borderId="13" xfId="0" applyNumberFormat="1" applyFill="1" applyBorder="1" applyAlignment="1">
      <alignment horizontal="right" indent="1"/>
    </xf>
    <xf numFmtId="3" fontId="0" fillId="2" borderId="6" xfId="0" applyNumberFormat="1" applyFill="1" applyBorder="1"/>
    <xf numFmtId="3" fontId="0" fillId="2" borderId="8" xfId="0" applyNumberFormat="1" applyFill="1" applyBorder="1"/>
    <xf numFmtId="3" fontId="0" fillId="2" borderId="9" xfId="0" applyNumberFormat="1" applyFill="1" applyBorder="1"/>
    <xf numFmtId="3" fontId="1" fillId="2" borderId="0" xfId="0" applyNumberFormat="1" applyFont="1" applyFill="1" applyBorder="1"/>
    <xf numFmtId="3" fontId="3" fillId="2" borderId="12" xfId="0" applyNumberFormat="1" applyFont="1" applyFill="1" applyBorder="1"/>
    <xf numFmtId="3" fontId="3" fillId="2" borderId="0" xfId="0" applyNumberFormat="1" applyFont="1" applyFill="1" applyBorder="1"/>
    <xf numFmtId="3" fontId="3" fillId="2" borderId="13" xfId="0" applyNumberFormat="1" applyFont="1" applyFill="1" applyBorder="1"/>
    <xf numFmtId="9" fontId="3" fillId="2" borderId="0" xfId="1" applyFont="1" applyFill="1" applyBorder="1"/>
    <xf numFmtId="9" fontId="3" fillId="2" borderId="0" xfId="1" applyFont="1" applyFill="1"/>
    <xf numFmtId="3" fontId="0" fillId="2" borderId="12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2" fontId="0" fillId="2" borderId="12" xfId="0" applyNumberFormat="1" applyFill="1" applyBorder="1"/>
    <xf numFmtId="2" fontId="0" fillId="2" borderId="13" xfId="0" applyNumberFormat="1" applyFill="1" applyBorder="1"/>
    <xf numFmtId="2" fontId="0" fillId="2" borderId="0" xfId="0" applyNumberFormat="1" applyFill="1" applyBorder="1"/>
    <xf numFmtId="0" fontId="0" fillId="2" borderId="5" xfId="0" applyFont="1" applyFill="1" applyBorder="1"/>
    <xf numFmtId="3" fontId="0" fillId="2" borderId="7" xfId="0" applyNumberFormat="1" applyFont="1" applyFill="1" applyBorder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1" fillId="3" borderId="17" xfId="0" applyNumberFormat="1" applyFont="1" applyFill="1" applyBorder="1" applyAlignment="1">
      <alignment horizontal="right"/>
    </xf>
    <xf numFmtId="3" fontId="1" fillId="3" borderId="18" xfId="0" applyNumberFormat="1" applyFont="1" applyFill="1" applyBorder="1" applyAlignment="1">
      <alignment horizontal="right"/>
    </xf>
    <xf numFmtId="3" fontId="1" fillId="3" borderId="19" xfId="0" applyNumberFormat="1" applyFont="1" applyFill="1" applyBorder="1" applyAlignment="1">
      <alignment horizontal="right"/>
    </xf>
    <xf numFmtId="9" fontId="0" fillId="2" borderId="0" xfId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0" xfId="1" applyNumberFormat="1" applyFont="1" applyFill="1" applyBorder="1" applyAlignment="1">
      <alignment horizontal="right"/>
    </xf>
    <xf numFmtId="165" fontId="0" fillId="2" borderId="13" xfId="1" applyNumberFormat="1" applyFont="1" applyFill="1" applyBorder="1" applyAlignment="1">
      <alignment horizontal="right"/>
    </xf>
    <xf numFmtId="165" fontId="0" fillId="2" borderId="7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165" fontId="0" fillId="2" borderId="1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1" fillId="3" borderId="18" xfId="1" applyNumberFormat="1" applyFont="1" applyFill="1" applyBorder="1" applyAlignment="1">
      <alignment horizontal="right"/>
    </xf>
    <xf numFmtId="165" fontId="1" fillId="3" borderId="19" xfId="1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165" fontId="3" fillId="2" borderId="12" xfId="1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165" fontId="3" fillId="2" borderId="13" xfId="1" applyNumberFormat="1" applyFont="1" applyFill="1" applyBorder="1" applyAlignment="1">
      <alignment horizontal="right"/>
    </xf>
    <xf numFmtId="165" fontId="3" fillId="2" borderId="12" xfId="1" applyNumberFormat="1" applyFont="1" applyFill="1" applyBorder="1"/>
    <xf numFmtId="165" fontId="3" fillId="2" borderId="13" xfId="1" applyNumberFormat="1" applyFont="1" applyFill="1" applyBorder="1"/>
    <xf numFmtId="0" fontId="4" fillId="3" borderId="12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166" fontId="0" fillId="2" borderId="1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166" fontId="0" fillId="2" borderId="13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 indent="1"/>
    </xf>
    <xf numFmtId="166" fontId="0" fillId="2" borderId="0" xfId="0" applyNumberFormat="1" applyFill="1"/>
    <xf numFmtId="0" fontId="0" fillId="2" borderId="5" xfId="0" applyFill="1" applyBorder="1" applyAlignment="1">
      <alignment horizontal="left"/>
    </xf>
    <xf numFmtId="164" fontId="0" fillId="2" borderId="7" xfId="0" applyNumberFormat="1" applyFill="1" applyBorder="1"/>
    <xf numFmtId="164" fontId="0" fillId="2" borderId="2" xfId="0" applyNumberFormat="1" applyFill="1" applyBorder="1"/>
    <xf numFmtId="164" fontId="0" fillId="2" borderId="10" xfId="0" applyNumberFormat="1" applyFill="1" applyBorder="1"/>
    <xf numFmtId="3" fontId="0" fillId="0" borderId="0" xfId="0" applyNumberFormat="1"/>
    <xf numFmtId="0" fontId="6" fillId="2" borderId="0" xfId="0" applyFont="1" applyFill="1"/>
    <xf numFmtId="0" fontId="1" fillId="3" borderId="7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165" fontId="0" fillId="2" borderId="0" xfId="1" applyNumberFormat="1" applyFont="1" applyFill="1" applyBorder="1"/>
    <xf numFmtId="165" fontId="0" fillId="2" borderId="12" xfId="1" applyNumberFormat="1" applyFont="1" applyFill="1" applyBorder="1"/>
    <xf numFmtId="165" fontId="0" fillId="2" borderId="13" xfId="1" applyNumberFormat="1" applyFont="1" applyFill="1" applyBorder="1"/>
    <xf numFmtId="165" fontId="0" fillId="2" borderId="7" xfId="1" applyNumberFormat="1" applyFont="1" applyFill="1" applyBorder="1"/>
    <xf numFmtId="165" fontId="0" fillId="2" borderId="10" xfId="1" applyNumberFormat="1" applyFont="1" applyFill="1" applyBorder="1"/>
    <xf numFmtId="165" fontId="1" fillId="2" borderId="0" xfId="1" applyNumberFormat="1" applyFont="1" applyFill="1"/>
    <xf numFmtId="165" fontId="1" fillId="3" borderId="17" xfId="1" applyNumberFormat="1" applyFont="1" applyFill="1" applyBorder="1"/>
    <xf numFmtId="165" fontId="1" fillId="3" borderId="19" xfId="1" applyNumberFormat="1" applyFont="1" applyFill="1" applyBorder="1"/>
    <xf numFmtId="166" fontId="0" fillId="2" borderId="7" xfId="0" applyNumberFormat="1" applyFont="1" applyFill="1" applyBorder="1" applyAlignment="1">
      <alignment horizontal="right"/>
    </xf>
    <xf numFmtId="166" fontId="0" fillId="2" borderId="2" xfId="0" applyNumberFormat="1" applyFont="1" applyFill="1" applyBorder="1" applyAlignment="1">
      <alignment horizontal="right"/>
    </xf>
    <xf numFmtId="166" fontId="0" fillId="2" borderId="10" xfId="0" applyNumberFormat="1" applyFont="1" applyFill="1" applyBorder="1" applyAlignment="1">
      <alignment horizontal="right"/>
    </xf>
    <xf numFmtId="0" fontId="7" fillId="0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2" applyFont="1" applyFill="1" applyAlignment="1" applyProtection="1"/>
    <xf numFmtId="3" fontId="0" fillId="2" borderId="17" xfId="0" applyNumberFormat="1" applyFill="1" applyBorder="1"/>
    <xf numFmtId="165" fontId="3" fillId="2" borderId="17" xfId="1" applyNumberFormat="1" applyFont="1" applyFill="1" applyBorder="1" applyAlignment="1">
      <alignment horizontal="right"/>
    </xf>
    <xf numFmtId="165" fontId="3" fillId="2" borderId="18" xfId="1" applyNumberFormat="1" applyFont="1" applyFill="1" applyBorder="1" applyAlignment="1">
      <alignment horizontal="right"/>
    </xf>
    <xf numFmtId="165" fontId="3" fillId="2" borderId="19" xfId="1" applyNumberFormat="1" applyFont="1" applyFill="1" applyBorder="1" applyAlignment="1">
      <alignment horizontal="right"/>
    </xf>
    <xf numFmtId="165" fontId="3" fillId="2" borderId="0" xfId="1" applyNumberFormat="1" applyFont="1" applyFill="1" applyBorder="1"/>
    <xf numFmtId="0" fontId="3" fillId="2" borderId="17" xfId="0" applyFont="1" applyFill="1" applyBorder="1" applyAlignment="1">
      <alignment horizontal="left"/>
    </xf>
    <xf numFmtId="0" fontId="4" fillId="2" borderId="12" xfId="0" applyFont="1" applyFill="1" applyBorder="1"/>
    <xf numFmtId="0" fontId="4" fillId="2" borderId="0" xfId="0" applyFont="1" applyFill="1" applyBorder="1"/>
    <xf numFmtId="0" fontId="4" fillId="2" borderId="13" xfId="0" applyFont="1" applyFill="1" applyBorder="1"/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/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vertical="top" wrapText="1"/>
    </xf>
    <xf numFmtId="0" fontId="0" fillId="2" borderId="20" xfId="0" applyFill="1" applyBorder="1"/>
    <xf numFmtId="0" fontId="0" fillId="2" borderId="20" xfId="0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0" fontId="0" fillId="2" borderId="21" xfId="0" applyFill="1" applyBorder="1" applyAlignment="1">
      <alignment vertical="center"/>
    </xf>
    <xf numFmtId="14" fontId="0" fillId="2" borderId="0" xfId="0" applyNumberFormat="1" applyFill="1" applyAlignment="1">
      <alignment horizontal="right" vertical="top"/>
    </xf>
    <xf numFmtId="168" fontId="0" fillId="2" borderId="0" xfId="0" applyNumberFormat="1" applyFill="1"/>
    <xf numFmtId="1" fontId="0" fillId="2" borderId="0" xfId="0" applyNumberFormat="1" applyFill="1" applyBorder="1"/>
    <xf numFmtId="166" fontId="0" fillId="0" borderId="0" xfId="0" applyNumberFormat="1" applyFill="1" applyBorder="1" applyAlignment="1">
      <alignment horizontal="right"/>
    </xf>
    <xf numFmtId="1" fontId="0" fillId="2" borderId="2" xfId="0" applyNumberFormat="1" applyFont="1" applyFill="1" applyBorder="1"/>
    <xf numFmtId="1" fontId="0" fillId="2" borderId="2" xfId="0" applyNumberFormat="1" applyFill="1" applyBorder="1"/>
    <xf numFmtId="165" fontId="3" fillId="0" borderId="18" xfId="1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13" xfId="0" applyNumberFormat="1" applyFont="1" applyFill="1" applyBorder="1" applyAlignment="1">
      <alignment horizontal="right"/>
    </xf>
    <xf numFmtId="0" fontId="6" fillId="2" borderId="0" xfId="0" applyFont="1" applyFill="1" applyBorder="1"/>
    <xf numFmtId="3" fontId="6" fillId="2" borderId="7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1" fontId="0" fillId="2" borderId="12" xfId="0" applyNumberFormat="1" applyFill="1" applyBorder="1"/>
    <xf numFmtId="1" fontId="0" fillId="2" borderId="13" xfId="0" applyNumberFormat="1" applyFill="1" applyBorder="1"/>
    <xf numFmtId="9" fontId="0" fillId="0" borderId="0" xfId="1" applyFont="1"/>
    <xf numFmtId="165" fontId="3" fillId="0" borderId="0" xfId="1" applyNumberFormat="1" applyFont="1" applyFill="1" applyBorder="1" applyAlignment="1">
      <alignment horizontal="right"/>
    </xf>
    <xf numFmtId="164" fontId="4" fillId="3" borderId="0" xfId="0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/>
    <xf numFmtId="0" fontId="1" fillId="3" borderId="8" xfId="0" applyFont="1" applyFill="1" applyBorder="1" applyAlignment="1">
      <alignment horizontal="right"/>
    </xf>
    <xf numFmtId="3" fontId="0" fillId="2" borderId="18" xfId="0" applyNumberFormat="1" applyFill="1" applyBorder="1"/>
    <xf numFmtId="165" fontId="0" fillId="2" borderId="2" xfId="1" applyNumberFormat="1" applyFont="1" applyFill="1" applyBorder="1"/>
    <xf numFmtId="165" fontId="1" fillId="3" borderId="18" xfId="1" applyNumberFormat="1" applyFont="1" applyFill="1" applyBorder="1"/>
    <xf numFmtId="168" fontId="0" fillId="2" borderId="0" xfId="0" applyNumberFormat="1" applyFill="1" applyBorder="1"/>
    <xf numFmtId="0" fontId="4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9" fontId="0" fillId="0" borderId="0" xfId="0" applyNumberFormat="1"/>
    <xf numFmtId="167" fontId="0" fillId="0" borderId="0" xfId="0" applyNumberFormat="1"/>
    <xf numFmtId="1" fontId="0" fillId="2" borderId="10" xfId="0" applyNumberFormat="1" applyFont="1" applyFill="1" applyBorder="1"/>
    <xf numFmtId="1" fontId="0" fillId="2" borderId="10" xfId="0" applyNumberFormat="1" applyFill="1" applyBorder="1"/>
    <xf numFmtId="167" fontId="0" fillId="2" borderId="12" xfId="0" applyNumberFormat="1" applyFill="1" applyBorder="1"/>
    <xf numFmtId="167" fontId="0" fillId="2" borderId="0" xfId="0" applyNumberFormat="1" applyFill="1" applyBorder="1"/>
    <xf numFmtId="167" fontId="0" fillId="2" borderId="13" xfId="0" applyNumberFormat="1" applyFill="1" applyBorder="1"/>
    <xf numFmtId="167" fontId="0" fillId="2" borderId="7" xfId="0" applyNumberFormat="1" applyFill="1" applyBorder="1"/>
    <xf numFmtId="167" fontId="0" fillId="2" borderId="2" xfId="0" applyNumberFormat="1" applyFill="1" applyBorder="1"/>
    <xf numFmtId="167" fontId="0" fillId="2" borderId="10" xfId="0" applyNumberFormat="1" applyFill="1" applyBorder="1"/>
    <xf numFmtId="166" fontId="0" fillId="0" borderId="13" xfId="0" applyNumberFormat="1" applyFill="1" applyBorder="1" applyAlignment="1">
      <alignment horizontal="right"/>
    </xf>
    <xf numFmtId="166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/>
    <xf numFmtId="0" fontId="0" fillId="0" borderId="0" xfId="0" applyFill="1" applyBorder="1"/>
    <xf numFmtId="0" fontId="3" fillId="0" borderId="17" xfId="0" applyFont="1" applyFill="1" applyBorder="1" applyAlignment="1">
      <alignment horizontal="left"/>
    </xf>
    <xf numFmtId="3" fontId="0" fillId="0" borderId="12" xfId="0" applyNumberFormat="1" applyFill="1" applyBorder="1"/>
    <xf numFmtId="164" fontId="0" fillId="0" borderId="12" xfId="0" applyNumberFormat="1" applyFill="1" applyBorder="1"/>
    <xf numFmtId="164" fontId="0" fillId="0" borderId="0" xfId="0" applyNumberFormat="1" applyFill="1" applyBorder="1"/>
    <xf numFmtId="164" fontId="0" fillId="0" borderId="13" xfId="0" applyNumberFormat="1" applyFill="1" applyBorder="1"/>
    <xf numFmtId="1" fontId="0" fillId="2" borderId="0" xfId="0" applyNumberFormat="1" applyFill="1"/>
    <xf numFmtId="1" fontId="0" fillId="2" borderId="7" xfId="0" applyNumberFormat="1" applyFont="1" applyFill="1" applyBorder="1"/>
    <xf numFmtId="1" fontId="0" fillId="2" borderId="7" xfId="0" applyNumberFormat="1" applyFill="1" applyBorder="1"/>
    <xf numFmtId="166" fontId="0" fillId="0" borderId="12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1" fillId="0" borderId="0" xfId="0" applyNumberFormat="1" applyFont="1" applyFill="1" applyBorder="1"/>
    <xf numFmtId="0" fontId="3" fillId="0" borderId="12" xfId="0" applyFont="1" applyFill="1" applyBorder="1"/>
    <xf numFmtId="0" fontId="13" fillId="0" borderId="12" xfId="0" applyFont="1" applyFill="1" applyBorder="1"/>
    <xf numFmtId="3" fontId="0" fillId="0" borderId="0" xfId="0" applyNumberFormat="1" applyFill="1" applyBorder="1" applyAlignment="1">
      <alignment horizontal="right" indent="1"/>
    </xf>
    <xf numFmtId="166" fontId="0" fillId="0" borderId="0" xfId="0" applyNumberFormat="1" applyFill="1" applyBorder="1" applyAlignment="1">
      <alignment horizontal="right" indent="1"/>
    </xf>
    <xf numFmtId="164" fontId="0" fillId="2" borderId="0" xfId="0" applyNumberFormat="1" applyFill="1" applyBorder="1" applyAlignment="1">
      <alignment horizontal="right"/>
    </xf>
    <xf numFmtId="165" fontId="3" fillId="0" borderId="12" xfId="1" applyNumberFormat="1" applyFont="1" applyFill="1" applyBorder="1" applyAlignment="1">
      <alignment horizontal="right"/>
    </xf>
    <xf numFmtId="165" fontId="13" fillId="0" borderId="12" xfId="1" applyNumberFormat="1" applyFont="1" applyFill="1" applyBorder="1" applyAlignment="1">
      <alignment horizontal="right"/>
    </xf>
    <xf numFmtId="165" fontId="3" fillId="0" borderId="17" xfId="1" applyNumberFormat="1" applyFont="1" applyFill="1" applyBorder="1" applyAlignment="1">
      <alignment horizontal="right"/>
    </xf>
    <xf numFmtId="169" fontId="0" fillId="0" borderId="0" xfId="0" applyNumberFormat="1" applyFill="1"/>
    <xf numFmtId="3" fontId="0" fillId="0" borderId="13" xfId="0" applyNumberFormat="1" applyFill="1" applyBorder="1" applyAlignment="1">
      <alignment horizontal="right" indent="1"/>
    </xf>
    <xf numFmtId="165" fontId="0" fillId="0" borderId="12" xfId="1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13" xfId="1" applyNumberFormat="1" applyFont="1" applyFill="1" applyBorder="1" applyAlignment="1">
      <alignment horizontal="right"/>
    </xf>
    <xf numFmtId="165" fontId="0" fillId="0" borderId="7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0" fillId="0" borderId="10" xfId="1" applyNumberFormat="1" applyFont="1" applyFill="1" applyBorder="1" applyAlignment="1">
      <alignment horizontal="right"/>
    </xf>
    <xf numFmtId="167" fontId="0" fillId="0" borderId="12" xfId="0" applyNumberFormat="1" applyFill="1" applyBorder="1"/>
    <xf numFmtId="167" fontId="0" fillId="0" borderId="0" xfId="0" applyNumberFormat="1" applyFill="1" applyBorder="1"/>
    <xf numFmtId="167" fontId="0" fillId="0" borderId="13" xfId="0" applyNumberFormat="1" applyFill="1" applyBorder="1"/>
    <xf numFmtId="0" fontId="1" fillId="3" borderId="6" xfId="0" applyFont="1" applyFill="1" applyBorder="1" applyAlignment="1"/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165" fontId="0" fillId="2" borderId="0" xfId="0" applyNumberFormat="1" applyFill="1" applyBorder="1" applyAlignment="1">
      <alignment horizontal="right"/>
    </xf>
    <xf numFmtId="165" fontId="0" fillId="2" borderId="13" xfId="0" applyNumberFormat="1" applyFill="1" applyBorder="1"/>
    <xf numFmtId="165" fontId="3" fillId="2" borderId="0" xfId="0" applyNumberFormat="1" applyFont="1" applyFill="1" applyBorder="1" applyAlignment="1">
      <alignment horizontal="right"/>
    </xf>
    <xf numFmtId="165" fontId="3" fillId="2" borderId="13" xfId="0" applyNumberFormat="1" applyFont="1" applyFill="1" applyBorder="1"/>
    <xf numFmtId="165" fontId="13" fillId="2" borderId="0" xfId="0" applyNumberFormat="1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0" fillId="0" borderId="12" xfId="0" applyFill="1" applyBorder="1"/>
    <xf numFmtId="0" fontId="0" fillId="0" borderId="12" xfId="0" applyFill="1" applyBorder="1" applyAlignment="1">
      <alignment horizontal="left" indent="1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10" xfId="0" applyNumberFormat="1" applyFont="1" applyFill="1" applyBorder="1"/>
    <xf numFmtId="0" fontId="0" fillId="0" borderId="0" xfId="0" applyFont="1" applyFill="1" applyBorder="1"/>
    <xf numFmtId="3" fontId="0" fillId="0" borderId="7" xfId="0" applyNumberFormat="1" applyFont="1" applyFill="1" applyBorder="1"/>
    <xf numFmtId="3" fontId="0" fillId="0" borderId="2" xfId="0" applyNumberFormat="1" applyFont="1" applyFill="1" applyBorder="1"/>
    <xf numFmtId="0" fontId="0" fillId="0" borderId="11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1" fillId="0" borderId="11" xfId="0" applyFont="1" applyFill="1" applyBorder="1"/>
    <xf numFmtId="0" fontId="0" fillId="0" borderId="11" xfId="0" applyFont="1" applyFill="1" applyBorder="1"/>
    <xf numFmtId="3" fontId="0" fillId="2" borderId="12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0" fontId="1" fillId="3" borderId="11" xfId="0" applyFont="1" applyFill="1" applyBorder="1" applyAlignment="1">
      <alignment horizontal="left" indent="1"/>
    </xf>
    <xf numFmtId="0" fontId="8" fillId="2" borderId="0" xfId="2" applyFill="1" applyAlignment="1" applyProtection="1"/>
    <xf numFmtId="170" fontId="0" fillId="2" borderId="0" xfId="0" applyNumberFormat="1" applyFill="1"/>
    <xf numFmtId="170" fontId="0" fillId="2" borderId="0" xfId="0" applyNumberFormat="1" applyFill="1" applyBorder="1"/>
    <xf numFmtId="171" fontId="0" fillId="0" borderId="0" xfId="0" applyNumberFormat="1" applyBorder="1"/>
    <xf numFmtId="171" fontId="0" fillId="2" borderId="0" xfId="0" applyNumberFormat="1" applyFill="1"/>
    <xf numFmtId="3" fontId="0" fillId="2" borderId="15" xfId="0" applyNumberFormat="1" applyFill="1" applyBorder="1"/>
    <xf numFmtId="3" fontId="0" fillId="2" borderId="1" xfId="0" applyNumberFormat="1" applyFill="1" applyBorder="1"/>
    <xf numFmtId="3" fontId="0" fillId="2" borderId="16" xfId="0" applyNumberFormat="1" applyFill="1" applyBorder="1"/>
    <xf numFmtId="0" fontId="1" fillId="3" borderId="6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3" borderId="7" xfId="0" applyFont="1" applyFill="1" applyBorder="1" applyAlignment="1">
      <alignment horizontal="left" indent="1"/>
    </xf>
    <xf numFmtId="3" fontId="1" fillId="3" borderId="7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1" fillId="3" borderId="10" xfId="0" applyNumberFormat="1" applyFont="1" applyFill="1" applyBorder="1"/>
    <xf numFmtId="170" fontId="0" fillId="0" borderId="0" xfId="0" applyNumberFormat="1"/>
    <xf numFmtId="0" fontId="0" fillId="2" borderId="0" xfId="0" applyFill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right" indent="1"/>
    </xf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14" fillId="2" borderId="0" xfId="0" applyFont="1" applyFill="1"/>
    <xf numFmtId="0" fontId="0" fillId="2" borderId="0" xfId="0" applyFont="1" applyFill="1"/>
    <xf numFmtId="0" fontId="15" fillId="2" borderId="0" xfId="2" applyFont="1" applyFill="1" applyAlignment="1" applyProtection="1"/>
    <xf numFmtId="164" fontId="0" fillId="2" borderId="12" xfId="0" applyNumberFormat="1" applyFill="1" applyBorder="1" applyAlignment="1">
      <alignment horizontal="right"/>
    </xf>
    <xf numFmtId="4" fontId="0" fillId="0" borderId="0" xfId="0" applyNumberFormat="1" applyAlignment="1">
      <alignment horizontal="left" indent="1"/>
    </xf>
    <xf numFmtId="3" fontId="13" fillId="2" borderId="13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5" fontId="0" fillId="2" borderId="0" xfId="0" applyNumberFormat="1" applyFill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990AE3"/>
      <color rgb="FFF0F52B"/>
      <color rgb="FFD9E53B"/>
      <color rgb="FFC7C2BA"/>
      <color rgb="FF652D86"/>
      <color rgb="FF00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2124073</xdr:colOff>
      <xdr:row>0</xdr:row>
      <xdr:rowOff>497459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24073" cy="49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ders.h.nilsson@teliacompany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33"/>
  <sheetViews>
    <sheetView showGridLines="0" tabSelected="1" zoomScaleNormal="100" zoomScaleSheetLayoutView="85" workbookViewId="0"/>
  </sheetViews>
  <sheetFormatPr defaultRowHeight="14.4" x14ac:dyDescent="0.3"/>
  <cols>
    <col min="1" max="1" width="60.5546875" customWidth="1"/>
    <col min="2" max="17" width="9.109375" customWidth="1"/>
  </cols>
  <sheetData>
    <row r="1" spans="1:1" ht="39.9" customHeight="1" x14ac:dyDescent="0.3">
      <c r="A1" s="187">
        <v>42762</v>
      </c>
    </row>
    <row r="2" spans="1:1" ht="25.8" x14ac:dyDescent="0.5">
      <c r="A2" s="315" t="s">
        <v>217</v>
      </c>
    </row>
    <row r="3" spans="1:1" x14ac:dyDescent="0.3">
      <c r="A3" s="179" t="s">
        <v>187</v>
      </c>
    </row>
    <row r="4" spans="1:1" x14ac:dyDescent="0.3">
      <c r="A4" s="8"/>
    </row>
    <row r="5" spans="1:1" x14ac:dyDescent="0.3">
      <c r="A5" s="317" t="s">
        <v>22</v>
      </c>
    </row>
    <row r="6" spans="1:1" x14ac:dyDescent="0.3">
      <c r="A6" s="317" t="s">
        <v>27</v>
      </c>
    </row>
    <row r="7" spans="1:1" x14ac:dyDescent="0.3">
      <c r="A7" s="317" t="s">
        <v>76</v>
      </c>
    </row>
    <row r="8" spans="1:1" x14ac:dyDescent="0.3">
      <c r="A8" s="317" t="s">
        <v>89</v>
      </c>
    </row>
    <row r="9" spans="1:1" x14ac:dyDescent="0.3">
      <c r="A9" s="317" t="s">
        <v>0</v>
      </c>
    </row>
    <row r="10" spans="1:1" x14ac:dyDescent="0.3">
      <c r="A10" s="317" t="s">
        <v>78</v>
      </c>
    </row>
    <row r="11" spans="1:1" x14ac:dyDescent="0.3">
      <c r="A11" s="317" t="s">
        <v>80</v>
      </c>
    </row>
    <row r="12" spans="1:1" x14ac:dyDescent="0.3">
      <c r="A12" s="317" t="s">
        <v>79</v>
      </c>
    </row>
    <row r="13" spans="1:1" x14ac:dyDescent="0.3">
      <c r="A13" s="317" t="s">
        <v>82</v>
      </c>
    </row>
    <row r="14" spans="1:1" x14ac:dyDescent="0.3">
      <c r="A14" s="317" t="s">
        <v>83</v>
      </c>
    </row>
    <row r="15" spans="1:1" x14ac:dyDescent="0.3">
      <c r="A15" s="317" t="s">
        <v>81</v>
      </c>
    </row>
    <row r="16" spans="1:1" x14ac:dyDescent="0.3">
      <c r="A16" s="317" t="s">
        <v>84</v>
      </c>
    </row>
    <row r="17" spans="1:5" x14ac:dyDescent="0.3">
      <c r="A17" s="317" t="s">
        <v>85</v>
      </c>
    </row>
    <row r="18" spans="1:5" x14ac:dyDescent="0.3">
      <c r="A18" s="317" t="s">
        <v>121</v>
      </c>
    </row>
    <row r="19" spans="1:5" x14ac:dyDescent="0.3">
      <c r="A19" s="317" t="s">
        <v>92</v>
      </c>
    </row>
    <row r="20" spans="1:5" x14ac:dyDescent="0.3">
      <c r="A20" s="165"/>
    </row>
    <row r="21" spans="1:5" x14ac:dyDescent="0.3">
      <c r="A21" s="165"/>
    </row>
    <row r="22" spans="1:5" x14ac:dyDescent="0.3">
      <c r="A22" s="165"/>
    </row>
    <row r="23" spans="1:5" x14ac:dyDescent="0.3">
      <c r="A23" s="165"/>
    </row>
    <row r="28" spans="1:5" x14ac:dyDescent="0.3">
      <c r="A28" s="8"/>
    </row>
    <row r="29" spans="1:5" x14ac:dyDescent="0.3">
      <c r="A29" s="163" t="s">
        <v>174</v>
      </c>
      <c r="B29" s="162"/>
      <c r="C29" s="162"/>
      <c r="D29" s="162"/>
      <c r="E29" s="162"/>
    </row>
    <row r="30" spans="1:5" x14ac:dyDescent="0.3">
      <c r="A30" s="164" t="s">
        <v>214</v>
      </c>
      <c r="B30" s="162"/>
      <c r="C30" s="162"/>
      <c r="D30" s="162"/>
      <c r="E30" s="162"/>
    </row>
    <row r="31" spans="1:5" x14ac:dyDescent="0.3">
      <c r="A31" s="164" t="s">
        <v>205</v>
      </c>
      <c r="B31" s="162"/>
      <c r="C31" s="162"/>
      <c r="D31" s="162"/>
      <c r="E31" s="162"/>
    </row>
    <row r="32" spans="1:5" x14ac:dyDescent="0.3">
      <c r="A32" s="289" t="s">
        <v>213</v>
      </c>
      <c r="B32" s="162"/>
      <c r="C32" s="162"/>
      <c r="D32" s="162"/>
      <c r="E32" s="162"/>
    </row>
    <row r="33" spans="1:5" x14ac:dyDescent="0.3">
      <c r="A33" s="164" t="s">
        <v>206</v>
      </c>
      <c r="B33" s="162"/>
      <c r="C33" s="162"/>
      <c r="D33" s="162"/>
      <c r="E33" s="162"/>
    </row>
  </sheetData>
  <hyperlinks>
    <hyperlink ref="A32" r:id="rId1"/>
    <hyperlink ref="A5" location="'Group Income Statement'!A1" display="Group Income Statement"/>
    <hyperlink ref="A6" location="'Group Cash Flow Statement'!A1" display="Group Cash Flow Statement"/>
    <hyperlink ref="A7" location="'Group Financial KPIs'!A1" display="Group Financial KPIs"/>
    <hyperlink ref="A8" location="'Group Operational KPIs'!A1" display="Group Operational KPIs"/>
    <hyperlink ref="A9" location="Sweden!A1" display="Sweden"/>
    <hyperlink ref="A10" location="Finland!A1" display="Finland"/>
    <hyperlink ref="A11" location="Norway!A1" display="Norway"/>
    <hyperlink ref="A12" location="Denmark!A1" display="Denmark"/>
    <hyperlink ref="A13" location="Lithuania!A1" display="Lithuania"/>
    <hyperlink ref="A14" location="Latvia!A1" display="Latvia"/>
    <hyperlink ref="A15" location="Estonia!A1" display="Estonia"/>
    <hyperlink ref="A16" location="Spain!A1" display="Spain"/>
    <hyperlink ref="A17" location="'Other operations'!A1" display="Other operations"/>
    <hyperlink ref="A18" location="FX!A1" display="FX"/>
    <hyperlink ref="A19" location="Definitions!A1" display="Definitions"/>
  </hyperlinks>
  <pageMargins left="0.7" right="0.7" top="0.75" bottom="0.75" header="0.3" footer="0.3"/>
  <pageSetup paperSize="9" orientation="portrait" r:id="rId2"/>
  <headerFooter>
    <oddFooter>&amp;C&amp;P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162.93600000000001</v>
      </c>
      <c r="C7" s="84">
        <v>166.39500000000001</v>
      </c>
      <c r="D7" s="84">
        <v>172.423</v>
      </c>
      <c r="E7" s="85">
        <v>171.5569999999999</v>
      </c>
      <c r="F7" s="83">
        <v>170.779</v>
      </c>
      <c r="G7" s="84">
        <v>174.65699999999998</v>
      </c>
      <c r="H7" s="84">
        <v>187.96899999999999</v>
      </c>
      <c r="I7" s="85">
        <v>198.13900000000012</v>
      </c>
      <c r="J7" s="83">
        <v>185.048</v>
      </c>
      <c r="K7" s="84">
        <v>187.74299999999999</v>
      </c>
      <c r="L7" s="84">
        <v>197.30399999999992</v>
      </c>
      <c r="M7" s="85">
        <v>199.26400000000012</v>
      </c>
      <c r="N7" s="53"/>
      <c r="O7" s="83">
        <v>673.31099999999992</v>
      </c>
      <c r="P7" s="84">
        <v>731.5440000000001</v>
      </c>
      <c r="Q7" s="85">
        <v>769.35900000000004</v>
      </c>
    </row>
    <row r="8" spans="1:17" s="4" customFormat="1" x14ac:dyDescent="0.3">
      <c r="A8" s="33" t="s">
        <v>44</v>
      </c>
      <c r="B8" s="83">
        <v>25.134999999999998</v>
      </c>
      <c r="C8" s="84">
        <v>28.082999999999998</v>
      </c>
      <c r="D8" s="84">
        <v>29.537000000000013</v>
      </c>
      <c r="E8" s="85">
        <v>29.256</v>
      </c>
      <c r="F8" s="83">
        <v>30.215999999999998</v>
      </c>
      <c r="G8" s="84">
        <v>31.168000000000003</v>
      </c>
      <c r="H8" s="84">
        <v>31.450000000000003</v>
      </c>
      <c r="I8" s="85">
        <v>31.061000000000007</v>
      </c>
      <c r="J8" s="83">
        <v>34.125</v>
      </c>
      <c r="K8" s="84">
        <v>32.097999999999999</v>
      </c>
      <c r="L8" s="84">
        <v>32.789000000000001</v>
      </c>
      <c r="M8" s="85">
        <v>33.262</v>
      </c>
      <c r="N8" s="53"/>
      <c r="O8" s="83">
        <v>112.01100000000001</v>
      </c>
      <c r="P8" s="84">
        <v>123.89500000000001</v>
      </c>
      <c r="Q8" s="85">
        <v>132.274</v>
      </c>
    </row>
    <row r="9" spans="1:17" s="4" customFormat="1" x14ac:dyDescent="0.3">
      <c r="A9" s="33" t="s">
        <v>45</v>
      </c>
      <c r="B9" s="83">
        <v>5.7051529999999886</v>
      </c>
      <c r="C9" s="84">
        <v>9.5268470000000036</v>
      </c>
      <c r="D9" s="84">
        <v>9.1819999999999808</v>
      </c>
      <c r="E9" s="85">
        <v>7.0570000000002153</v>
      </c>
      <c r="F9" s="83">
        <v>6.8550000000000288</v>
      </c>
      <c r="G9" s="84">
        <v>10.326000000000025</v>
      </c>
      <c r="H9" s="84">
        <v>9.6129999999999853</v>
      </c>
      <c r="I9" s="85">
        <v>8.7209999999999184</v>
      </c>
      <c r="J9" s="83">
        <v>9.38900000000001</v>
      </c>
      <c r="K9" s="84">
        <v>7.6640000000000015</v>
      </c>
      <c r="L9" s="84">
        <v>12.255000000000152</v>
      </c>
      <c r="M9" s="85">
        <v>7.5699999999998795</v>
      </c>
      <c r="N9" s="53"/>
      <c r="O9" s="83">
        <v>31.471000000000188</v>
      </c>
      <c r="P9" s="84">
        <v>35.514999999999958</v>
      </c>
      <c r="Q9" s="85">
        <v>36.878000000000043</v>
      </c>
    </row>
    <row r="10" spans="1:17" s="3" customFormat="1" x14ac:dyDescent="0.3">
      <c r="A10" s="23" t="s">
        <v>46</v>
      </c>
      <c r="B10" s="89">
        <v>193.77615299999999</v>
      </c>
      <c r="C10" s="90">
        <v>204.00484700000001</v>
      </c>
      <c r="D10" s="90">
        <v>211.142</v>
      </c>
      <c r="E10" s="91">
        <v>207.87000000000012</v>
      </c>
      <c r="F10" s="89">
        <v>207.85000000000002</v>
      </c>
      <c r="G10" s="90">
        <v>216.15100000000001</v>
      </c>
      <c r="H10" s="90">
        <v>229.03199999999998</v>
      </c>
      <c r="I10" s="91">
        <v>237.92100000000005</v>
      </c>
      <c r="J10" s="89">
        <v>228.56200000000001</v>
      </c>
      <c r="K10" s="90">
        <v>227.505</v>
      </c>
      <c r="L10" s="90">
        <v>242.34800000000007</v>
      </c>
      <c r="M10" s="91">
        <v>240.096</v>
      </c>
      <c r="N10" s="77"/>
      <c r="O10" s="89">
        <v>816.79300000000012</v>
      </c>
      <c r="P10" s="90">
        <v>890.95400000000006</v>
      </c>
      <c r="Q10" s="91">
        <v>938.51100000000008</v>
      </c>
    </row>
    <row r="11" spans="1:17" s="4" customFormat="1" x14ac:dyDescent="0.3">
      <c r="A11" s="33" t="s">
        <v>47</v>
      </c>
      <c r="B11" s="83">
        <v>118.578</v>
      </c>
      <c r="C11" s="84">
        <v>117.26900000000003</v>
      </c>
      <c r="D11" s="84">
        <v>114.09799999999996</v>
      </c>
      <c r="E11" s="85">
        <v>111</v>
      </c>
      <c r="F11" s="83">
        <v>107.88300000000001</v>
      </c>
      <c r="G11" s="84">
        <v>104.97399999999996</v>
      </c>
      <c r="H11" s="84">
        <v>103.99100000000004</v>
      </c>
      <c r="I11" s="85">
        <v>100.584</v>
      </c>
      <c r="J11" s="83">
        <v>97.844999999999999</v>
      </c>
      <c r="K11" s="84">
        <v>95.402999999999992</v>
      </c>
      <c r="L11" s="84">
        <v>95.09699999999998</v>
      </c>
      <c r="M11" s="85">
        <v>95.217000000000041</v>
      </c>
      <c r="N11" s="53"/>
      <c r="O11" s="83">
        <v>460.94499999999999</v>
      </c>
      <c r="P11" s="84">
        <v>417.43200000000002</v>
      </c>
      <c r="Q11" s="85">
        <v>383.56200000000001</v>
      </c>
    </row>
    <row r="12" spans="1:17" s="4" customFormat="1" x14ac:dyDescent="0.3">
      <c r="A12" s="33" t="s">
        <v>48</v>
      </c>
      <c r="B12" s="83">
        <v>115.28500000000003</v>
      </c>
      <c r="C12" s="84">
        <v>116.71299999999999</v>
      </c>
      <c r="D12" s="84">
        <v>119.31899999999999</v>
      </c>
      <c r="E12" s="85">
        <v>120.64400000000001</v>
      </c>
      <c r="F12" s="83">
        <v>122.02500000000001</v>
      </c>
      <c r="G12" s="84">
        <v>121.56899999999999</v>
      </c>
      <c r="H12" s="84">
        <v>124.29399999999998</v>
      </c>
      <c r="I12" s="85">
        <v>125.17700000000002</v>
      </c>
      <c r="J12" s="83">
        <v>126.682</v>
      </c>
      <c r="K12" s="84">
        <v>128.19599999999997</v>
      </c>
      <c r="L12" s="84">
        <v>133.16399999999999</v>
      </c>
      <c r="M12" s="85">
        <v>137.91900000000004</v>
      </c>
      <c r="N12" s="53"/>
      <c r="O12" s="83">
        <v>471.96100000000001</v>
      </c>
      <c r="P12" s="84">
        <v>493.065</v>
      </c>
      <c r="Q12" s="85">
        <v>525.96100000000001</v>
      </c>
    </row>
    <row r="13" spans="1:17" s="4" customFormat="1" x14ac:dyDescent="0.3">
      <c r="A13" s="33" t="s">
        <v>49</v>
      </c>
      <c r="B13" s="83">
        <v>38.885999999999989</v>
      </c>
      <c r="C13" s="84">
        <v>40.772999000000006</v>
      </c>
      <c r="D13" s="84">
        <v>41.915999999999983</v>
      </c>
      <c r="E13" s="85">
        <v>43.444001000000029</v>
      </c>
      <c r="F13" s="83">
        <v>45.585999999999999</v>
      </c>
      <c r="G13" s="84">
        <v>46.591999999999999</v>
      </c>
      <c r="H13" s="84">
        <v>48.97999999999999</v>
      </c>
      <c r="I13" s="85">
        <v>51.960999999999984</v>
      </c>
      <c r="J13" s="83">
        <v>54.898000000000003</v>
      </c>
      <c r="K13" s="84">
        <v>55.558</v>
      </c>
      <c r="L13" s="84">
        <v>59.22499999999998</v>
      </c>
      <c r="M13" s="85">
        <v>62.09</v>
      </c>
      <c r="N13" s="53"/>
      <c r="O13" s="83">
        <v>165.01900000000001</v>
      </c>
      <c r="P13" s="84">
        <v>193.11899999999997</v>
      </c>
      <c r="Q13" s="85">
        <v>231.77099999999999</v>
      </c>
    </row>
    <row r="14" spans="1:17" s="4" customFormat="1" x14ac:dyDescent="0.3">
      <c r="A14" s="33" t="s">
        <v>50</v>
      </c>
      <c r="B14" s="83">
        <v>50.296999999999997</v>
      </c>
      <c r="C14" s="84">
        <v>49.903999999999996</v>
      </c>
      <c r="D14" s="84">
        <v>46.537000000000006</v>
      </c>
      <c r="E14" s="85">
        <v>48.394999999999982</v>
      </c>
      <c r="F14" s="83">
        <v>46.025999999999996</v>
      </c>
      <c r="G14" s="84">
        <v>47.179000000000002</v>
      </c>
      <c r="H14" s="84">
        <v>47.428000000000011</v>
      </c>
      <c r="I14" s="85">
        <v>51.318999999999988</v>
      </c>
      <c r="J14" s="83">
        <v>50.302</v>
      </c>
      <c r="K14" s="84">
        <v>48.491999999999997</v>
      </c>
      <c r="L14" s="84">
        <v>50.089999999999989</v>
      </c>
      <c r="M14" s="85">
        <v>52.494000000000028</v>
      </c>
      <c r="N14" s="53"/>
      <c r="O14" s="83">
        <v>195.13299999999998</v>
      </c>
      <c r="P14" s="84">
        <v>191.952</v>
      </c>
      <c r="Q14" s="85">
        <v>201.37800000000001</v>
      </c>
    </row>
    <row r="15" spans="1:17" s="4" customFormat="1" x14ac:dyDescent="0.3">
      <c r="A15" s="33" t="s">
        <v>51</v>
      </c>
      <c r="B15" s="83">
        <v>81.444000000000017</v>
      </c>
      <c r="C15" s="84">
        <v>94.345000999999968</v>
      </c>
      <c r="D15" s="84">
        <v>84.638000000000261</v>
      </c>
      <c r="E15" s="85">
        <v>103.23299899999938</v>
      </c>
      <c r="F15" s="83">
        <v>97.877999999999929</v>
      </c>
      <c r="G15" s="84">
        <v>82.950000000000159</v>
      </c>
      <c r="H15" s="84">
        <v>84.567999999999643</v>
      </c>
      <c r="I15" s="85">
        <v>84.222000000000207</v>
      </c>
      <c r="J15" s="83">
        <v>94.57</v>
      </c>
      <c r="K15" s="84">
        <v>90.971000000000174</v>
      </c>
      <c r="L15" s="84">
        <v>93.875</v>
      </c>
      <c r="M15" s="85">
        <v>101.71199999999999</v>
      </c>
      <c r="N15" s="53"/>
      <c r="O15" s="83">
        <v>363.65999999999963</v>
      </c>
      <c r="P15" s="84">
        <v>349.61799999999994</v>
      </c>
      <c r="Q15" s="85">
        <v>381.12800000000016</v>
      </c>
    </row>
    <row r="16" spans="1:17" s="3" customFormat="1" x14ac:dyDescent="0.3">
      <c r="A16" s="23" t="s">
        <v>52</v>
      </c>
      <c r="B16" s="89">
        <v>404.49000000000007</v>
      </c>
      <c r="C16" s="90">
        <v>419.00399999999996</v>
      </c>
      <c r="D16" s="90">
        <v>406.50800000000015</v>
      </c>
      <c r="E16" s="91">
        <v>426.71599999999944</v>
      </c>
      <c r="F16" s="89">
        <v>419.39799999999997</v>
      </c>
      <c r="G16" s="90">
        <v>403.26400000000007</v>
      </c>
      <c r="H16" s="90">
        <v>409.26099999999974</v>
      </c>
      <c r="I16" s="91">
        <v>413.26300000000015</v>
      </c>
      <c r="J16" s="89">
        <v>424.29700000000003</v>
      </c>
      <c r="K16" s="90">
        <v>418.62000000000012</v>
      </c>
      <c r="L16" s="90">
        <v>431.45100000000002</v>
      </c>
      <c r="M16" s="91">
        <v>449.43200000000002</v>
      </c>
      <c r="N16" s="77"/>
      <c r="O16" s="89">
        <v>1656.7179999999996</v>
      </c>
      <c r="P16" s="90">
        <v>1645.1859999999999</v>
      </c>
      <c r="Q16" s="91">
        <v>1723.8000000000002</v>
      </c>
    </row>
    <row r="17" spans="1:17" s="3" customFormat="1" x14ac:dyDescent="0.3">
      <c r="A17" s="23" t="s">
        <v>53</v>
      </c>
      <c r="B17" s="89">
        <v>0</v>
      </c>
      <c r="C17" s="90">
        <v>0</v>
      </c>
      <c r="D17" s="90">
        <v>0</v>
      </c>
      <c r="E17" s="91">
        <v>0</v>
      </c>
      <c r="F17" s="89">
        <v>0</v>
      </c>
      <c r="G17" s="90">
        <v>0</v>
      </c>
      <c r="H17" s="90">
        <v>0</v>
      </c>
      <c r="I17" s="91">
        <v>0</v>
      </c>
      <c r="J17" s="89">
        <v>0</v>
      </c>
      <c r="K17" s="90">
        <v>0</v>
      </c>
      <c r="L17" s="90">
        <v>0</v>
      </c>
      <c r="M17" s="91">
        <v>0</v>
      </c>
      <c r="N17" s="77"/>
      <c r="O17" s="89">
        <v>0</v>
      </c>
      <c r="P17" s="90">
        <v>0</v>
      </c>
      <c r="Q17" s="91">
        <v>0</v>
      </c>
    </row>
    <row r="18" spans="1:17" s="5" customFormat="1" x14ac:dyDescent="0.3">
      <c r="A18" s="34" t="s">
        <v>54</v>
      </c>
      <c r="B18" s="83">
        <v>598.26615300000003</v>
      </c>
      <c r="C18" s="84">
        <v>623.00884699999983</v>
      </c>
      <c r="D18" s="84">
        <v>617.65000000000032</v>
      </c>
      <c r="E18" s="85">
        <v>634.58599999999979</v>
      </c>
      <c r="F18" s="83">
        <v>627.24800000000005</v>
      </c>
      <c r="G18" s="84">
        <v>619.41499999999996</v>
      </c>
      <c r="H18" s="84">
        <v>638.29299999999989</v>
      </c>
      <c r="I18" s="85">
        <v>651.18400000000042</v>
      </c>
      <c r="J18" s="83">
        <v>652.85900000000004</v>
      </c>
      <c r="K18" s="84">
        <v>646.12499999999989</v>
      </c>
      <c r="L18" s="84">
        <v>673.79899999999998</v>
      </c>
      <c r="M18" s="85">
        <v>689.52799999999979</v>
      </c>
      <c r="N18" s="70"/>
      <c r="O18" s="83">
        <v>2473.511</v>
      </c>
      <c r="P18" s="84">
        <v>2536.1400000000003</v>
      </c>
      <c r="Q18" s="85">
        <v>2662.3109999999997</v>
      </c>
    </row>
    <row r="19" spans="1:17" s="5" customFormat="1" x14ac:dyDescent="0.3">
      <c r="A19" s="34" t="s">
        <v>55</v>
      </c>
      <c r="B19" s="83">
        <v>85.558000000000007</v>
      </c>
      <c r="C19" s="84">
        <v>87.764000000000024</v>
      </c>
      <c r="D19" s="84">
        <v>104.196</v>
      </c>
      <c r="E19" s="85">
        <v>155.90600000000006</v>
      </c>
      <c r="F19" s="83">
        <v>118.23599999999999</v>
      </c>
      <c r="G19" s="84">
        <v>123.69599999999997</v>
      </c>
      <c r="H19" s="84">
        <v>138.87599999999998</v>
      </c>
      <c r="I19" s="85">
        <v>172.11600000000004</v>
      </c>
      <c r="J19" s="83">
        <v>99.54</v>
      </c>
      <c r="K19" s="84">
        <v>111.77499999999999</v>
      </c>
      <c r="L19" s="84">
        <v>132.22599999999994</v>
      </c>
      <c r="M19" s="85">
        <v>196.995</v>
      </c>
      <c r="N19" s="70"/>
      <c r="O19" s="83">
        <v>433.42400000000009</v>
      </c>
      <c r="P19" s="84">
        <v>552.92399999999998</v>
      </c>
      <c r="Q19" s="85">
        <v>540.53599999999994</v>
      </c>
    </row>
    <row r="20" spans="1:17" s="3" customFormat="1" x14ac:dyDescent="0.3">
      <c r="A20" s="24" t="s">
        <v>56</v>
      </c>
      <c r="B20" s="89">
        <v>683.82415300000002</v>
      </c>
      <c r="C20" s="90">
        <v>710.77284699999996</v>
      </c>
      <c r="D20" s="90">
        <v>721.84599999999978</v>
      </c>
      <c r="E20" s="91">
        <v>790.49199999999973</v>
      </c>
      <c r="F20" s="89">
        <v>745.48400000000004</v>
      </c>
      <c r="G20" s="90">
        <v>743.11099999999999</v>
      </c>
      <c r="H20" s="90">
        <v>777.16899999999964</v>
      </c>
      <c r="I20" s="91">
        <v>823.30000000000018</v>
      </c>
      <c r="J20" s="89">
        <v>752.399</v>
      </c>
      <c r="K20" s="90">
        <v>757.9</v>
      </c>
      <c r="L20" s="90">
        <v>806.02500000000009</v>
      </c>
      <c r="M20" s="91">
        <v>886.52300000000014</v>
      </c>
      <c r="N20" s="77"/>
      <c r="O20" s="89">
        <v>2906.9349999999995</v>
      </c>
      <c r="P20" s="90">
        <v>3089.0639999999999</v>
      </c>
      <c r="Q20" s="91">
        <v>3202.8470000000002</v>
      </c>
    </row>
    <row r="21" spans="1:17" s="5" customFormat="1" x14ac:dyDescent="0.3">
      <c r="A21" s="34" t="s">
        <v>57</v>
      </c>
      <c r="B21" s="83">
        <v>12.582000000000001</v>
      </c>
      <c r="C21" s="84">
        <v>12.268999999999998</v>
      </c>
      <c r="D21" s="84">
        <v>11.290999999999997</v>
      </c>
      <c r="E21" s="85">
        <v>7.0830000000000126</v>
      </c>
      <c r="F21" s="83">
        <v>13.509</v>
      </c>
      <c r="G21" s="84">
        <v>12.579999999999998</v>
      </c>
      <c r="H21" s="84">
        <v>14.111999999999995</v>
      </c>
      <c r="I21" s="85">
        <v>16.824000000000005</v>
      </c>
      <c r="J21" s="83">
        <v>17.568000000000005</v>
      </c>
      <c r="K21" s="84">
        <v>16.027000000000001</v>
      </c>
      <c r="L21" s="84">
        <v>14.776000000000003</v>
      </c>
      <c r="M21" s="85">
        <v>16.72</v>
      </c>
      <c r="N21" s="70"/>
      <c r="O21" s="83">
        <v>43.225000000000009</v>
      </c>
      <c r="P21" s="84">
        <v>57.024999999999999</v>
      </c>
      <c r="Q21" s="85">
        <v>65.091000000000008</v>
      </c>
    </row>
    <row r="22" spans="1:17" s="3" customFormat="1" x14ac:dyDescent="0.3">
      <c r="A22" s="24" t="s">
        <v>58</v>
      </c>
      <c r="B22" s="89">
        <v>696.40615300000002</v>
      </c>
      <c r="C22" s="90">
        <v>723.04184699999985</v>
      </c>
      <c r="D22" s="90">
        <v>733.13700000000063</v>
      </c>
      <c r="E22" s="91">
        <v>797.57499999999891</v>
      </c>
      <c r="F22" s="89">
        <v>758.99299999999994</v>
      </c>
      <c r="G22" s="90">
        <v>755.69100000000026</v>
      </c>
      <c r="H22" s="90">
        <v>791.28099999999995</v>
      </c>
      <c r="I22" s="91">
        <v>840.1239999999998</v>
      </c>
      <c r="J22" s="89">
        <v>769.96699999999998</v>
      </c>
      <c r="K22" s="90">
        <v>773.92700000000025</v>
      </c>
      <c r="L22" s="90">
        <v>820.80100000000039</v>
      </c>
      <c r="M22" s="91">
        <v>903.24299999999903</v>
      </c>
      <c r="N22" s="77"/>
      <c r="O22" s="89">
        <v>2950.1599999999994</v>
      </c>
      <c r="P22" s="90">
        <v>3146.0889999999999</v>
      </c>
      <c r="Q22" s="91">
        <v>3267.9379999999996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203"/>
      <c r="I23" s="125"/>
      <c r="J23" s="121"/>
      <c r="K23" s="122"/>
      <c r="L23" s="122"/>
      <c r="M23" s="125">
        <v>2.8196801259102511E-2</v>
      </c>
      <c r="N23" s="79"/>
      <c r="O23" s="78"/>
      <c r="P23" s="79"/>
      <c r="Q23" s="125">
        <v>2.5889005497102824E-2</v>
      </c>
    </row>
    <row r="24" spans="1:17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9"/>
      <c r="M24" s="125">
        <v>9.7785529457177223E-3</v>
      </c>
      <c r="N24" s="53"/>
      <c r="O24" s="52"/>
      <c r="P24" s="53"/>
      <c r="Q24" s="125">
        <v>3.6773410732923395E-2</v>
      </c>
    </row>
    <row r="25" spans="1:17" s="4" customFormat="1" x14ac:dyDescent="0.3">
      <c r="A25" s="24" t="s">
        <v>19</v>
      </c>
      <c r="B25" s="89">
        <v>253.12690200000003</v>
      </c>
      <c r="C25" s="90">
        <v>231.62209799999994</v>
      </c>
      <c r="D25" s="90">
        <v>262.35599999999994</v>
      </c>
      <c r="E25" s="91">
        <v>264.59299999999973</v>
      </c>
      <c r="F25" s="89">
        <v>244.12799999999999</v>
      </c>
      <c r="G25" s="90">
        <v>247.0270000000001</v>
      </c>
      <c r="H25" s="90">
        <v>275.25600000000009</v>
      </c>
      <c r="I25" s="57">
        <v>284.82399999999973</v>
      </c>
      <c r="J25" s="89">
        <v>277.12800000000004</v>
      </c>
      <c r="K25" s="90">
        <v>280.60299999999995</v>
      </c>
      <c r="L25" s="90">
        <v>295.23799999999994</v>
      </c>
      <c r="M25" s="57">
        <v>286.46799999999996</v>
      </c>
      <c r="N25" s="53"/>
      <c r="O25" s="55">
        <v>1011.6979999999996</v>
      </c>
      <c r="P25" s="56">
        <v>1051.2349999999999</v>
      </c>
      <c r="Q25" s="57">
        <v>1139.4369999999999</v>
      </c>
    </row>
    <row r="26" spans="1:17" s="6" customFormat="1" x14ac:dyDescent="0.3">
      <c r="A26" s="25" t="s">
        <v>72</v>
      </c>
      <c r="B26" s="121">
        <v>0.36347597003497473</v>
      </c>
      <c r="C26" s="122">
        <v>0.32034397311999563</v>
      </c>
      <c r="D26" s="122">
        <v>0.35785398909071525</v>
      </c>
      <c r="E26" s="123">
        <v>0.33174685766228895</v>
      </c>
      <c r="F26" s="121">
        <v>0.32164723521824312</v>
      </c>
      <c r="G26" s="122">
        <v>0.32688890035742124</v>
      </c>
      <c r="H26" s="122">
        <v>0.34786125282927316</v>
      </c>
      <c r="I26" s="125">
        <v>0.33902614375973045</v>
      </c>
      <c r="J26" s="121">
        <v>0.35992191873158208</v>
      </c>
      <c r="K26" s="122">
        <v>0.36257037162419692</v>
      </c>
      <c r="L26" s="122">
        <v>0.35969498087843438</v>
      </c>
      <c r="M26" s="125">
        <v>0.31715496272874549</v>
      </c>
      <c r="N26" s="81"/>
      <c r="O26" s="124">
        <v>0.34292987498983102</v>
      </c>
      <c r="P26" s="170">
        <v>0.33414026113056555</v>
      </c>
      <c r="Q26" s="125">
        <v>0.34867154762422053</v>
      </c>
    </row>
    <row r="27" spans="1:17" x14ac:dyDescent="0.3">
      <c r="A27" s="24" t="s">
        <v>18</v>
      </c>
      <c r="B27" s="89">
        <v>233.73590200000007</v>
      </c>
      <c r="C27" s="90">
        <v>216.86109799999991</v>
      </c>
      <c r="D27" s="90">
        <v>258.13599999999997</v>
      </c>
      <c r="E27" s="91">
        <v>260.06099999999992</v>
      </c>
      <c r="F27" s="89">
        <v>236.41000000000005</v>
      </c>
      <c r="G27" s="90">
        <v>238.91799999999992</v>
      </c>
      <c r="H27" s="90">
        <v>262.47100000000012</v>
      </c>
      <c r="I27" s="57">
        <v>264.76199999999983</v>
      </c>
      <c r="J27" s="89">
        <v>262.33200000000005</v>
      </c>
      <c r="K27" s="90">
        <v>270.02400000000006</v>
      </c>
      <c r="L27" s="90">
        <v>280.38600000000008</v>
      </c>
      <c r="M27" s="57">
        <v>274.51299999999992</v>
      </c>
      <c r="N27" s="69"/>
      <c r="O27" s="55">
        <v>968.79399999999987</v>
      </c>
      <c r="P27" s="56">
        <v>1002.5609999999999</v>
      </c>
      <c r="Q27" s="57">
        <v>1087.2550000000001</v>
      </c>
    </row>
    <row r="28" spans="1:17" s="7" customFormat="1" x14ac:dyDescent="0.3">
      <c r="A28" s="25" t="s">
        <v>72</v>
      </c>
      <c r="B28" s="121">
        <v>0.33563158652907543</v>
      </c>
      <c r="C28" s="122">
        <v>0.29992883385627878</v>
      </c>
      <c r="D28" s="122">
        <v>0.35209790257482537</v>
      </c>
      <c r="E28" s="123">
        <v>0.32606463342005487</v>
      </c>
      <c r="F28" s="121">
        <v>0.31147849848417586</v>
      </c>
      <c r="G28" s="122">
        <v>0.31615832397104088</v>
      </c>
      <c r="H28" s="122">
        <v>0.33170390796695504</v>
      </c>
      <c r="I28" s="125">
        <v>0.31514633554094384</v>
      </c>
      <c r="J28" s="121">
        <v>0.34070551075565586</v>
      </c>
      <c r="K28" s="122">
        <v>0.34890112374939752</v>
      </c>
      <c r="L28" s="122">
        <v>0.3416004610130835</v>
      </c>
      <c r="M28" s="125">
        <v>0.30391932182148129</v>
      </c>
      <c r="N28" s="82"/>
      <c r="O28" s="124">
        <v>0.32838693494590127</v>
      </c>
      <c r="P28" s="170">
        <v>0.31866898870311677</v>
      </c>
      <c r="Q28" s="125">
        <v>0.33270368042478171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83">
        <v>907</v>
      </c>
      <c r="C32" s="84">
        <v>918.91399999999999</v>
      </c>
      <c r="D32" s="84">
        <v>927.25099999999998</v>
      </c>
      <c r="E32" s="85">
        <v>939</v>
      </c>
      <c r="F32" s="83">
        <v>946.48500000000001</v>
      </c>
      <c r="G32" s="84">
        <v>956.49</v>
      </c>
      <c r="H32" s="84">
        <v>965.66000000000008</v>
      </c>
      <c r="I32" s="85">
        <v>975.61999999999989</v>
      </c>
      <c r="J32" s="83">
        <v>985.5</v>
      </c>
      <c r="K32" s="84">
        <v>995.15000000000009</v>
      </c>
      <c r="L32" s="84">
        <v>1004.04</v>
      </c>
      <c r="M32" s="85">
        <v>1011.9300000000001</v>
      </c>
      <c r="N32" s="72"/>
      <c r="O32" s="83">
        <v>939</v>
      </c>
      <c r="P32" s="84">
        <v>975.61999999999989</v>
      </c>
      <c r="Q32" s="85">
        <v>1011.9300000000001</v>
      </c>
    </row>
    <row r="33" spans="1:17" x14ac:dyDescent="0.3">
      <c r="A33" s="310" t="s">
        <v>211</v>
      </c>
      <c r="B33" s="118">
        <v>57</v>
      </c>
      <c r="C33" s="119">
        <v>59</v>
      </c>
      <c r="D33" s="119">
        <v>62</v>
      </c>
      <c r="E33" s="120">
        <v>65</v>
      </c>
      <c r="F33" s="118">
        <v>69.92</v>
      </c>
      <c r="G33" s="119">
        <v>72.44</v>
      </c>
      <c r="H33" s="119">
        <v>75.25</v>
      </c>
      <c r="I33" s="120">
        <v>78.05</v>
      </c>
      <c r="J33" s="118">
        <v>80.410000000000011</v>
      </c>
      <c r="K33" s="119">
        <v>81.5</v>
      </c>
      <c r="L33" s="119">
        <v>84.77</v>
      </c>
      <c r="M33" s="120">
        <v>89.149999999999991</v>
      </c>
      <c r="N33" s="311"/>
      <c r="O33" s="118">
        <v>65</v>
      </c>
      <c r="P33" s="119">
        <v>78.05</v>
      </c>
      <c r="Q33" s="85">
        <v>89.149999999999991</v>
      </c>
    </row>
    <row r="34" spans="1:17" x14ac:dyDescent="0.3">
      <c r="A34" s="34" t="s">
        <v>61</v>
      </c>
      <c r="B34" s="83">
        <v>553.85699999999997</v>
      </c>
      <c r="C34" s="84">
        <v>459.52</v>
      </c>
      <c r="D34" s="84">
        <v>461.072</v>
      </c>
      <c r="E34" s="85">
        <v>439.30900000000003</v>
      </c>
      <c r="F34" s="83">
        <v>388</v>
      </c>
      <c r="G34" s="84">
        <v>374</v>
      </c>
      <c r="H34" s="84">
        <v>378</v>
      </c>
      <c r="I34" s="85">
        <v>351.19</v>
      </c>
      <c r="J34" s="83">
        <v>331.7</v>
      </c>
      <c r="K34" s="84">
        <v>322.76</v>
      </c>
      <c r="L34" s="84">
        <v>328.26</v>
      </c>
      <c r="M34" s="85">
        <v>305.77</v>
      </c>
      <c r="N34" s="72"/>
      <c r="O34" s="83">
        <v>439.30900000000003</v>
      </c>
      <c r="P34" s="84">
        <v>351.19</v>
      </c>
      <c r="Q34" s="85">
        <v>305.77</v>
      </c>
    </row>
    <row r="35" spans="1:17" x14ac:dyDescent="0.3">
      <c r="A35" s="35" t="s">
        <v>62</v>
      </c>
      <c r="B35" s="83">
        <v>1460.857</v>
      </c>
      <c r="C35" s="84">
        <v>1378.434</v>
      </c>
      <c r="D35" s="84">
        <v>1388.3229999999999</v>
      </c>
      <c r="E35" s="85">
        <v>1378.309</v>
      </c>
      <c r="F35" s="83">
        <v>1334.4850000000001</v>
      </c>
      <c r="G35" s="84">
        <v>1330.49</v>
      </c>
      <c r="H35" s="84">
        <v>1343.66</v>
      </c>
      <c r="I35" s="85">
        <v>1326.81</v>
      </c>
      <c r="J35" s="83">
        <v>1317.2</v>
      </c>
      <c r="K35" s="84">
        <v>1317.91</v>
      </c>
      <c r="L35" s="84">
        <v>1332.3</v>
      </c>
      <c r="M35" s="85">
        <v>1317.7</v>
      </c>
      <c r="N35" s="72"/>
      <c r="O35" s="83">
        <v>1378.309</v>
      </c>
      <c r="P35" s="84">
        <v>1326.81</v>
      </c>
      <c r="Q35" s="85">
        <v>1317.7</v>
      </c>
    </row>
    <row r="36" spans="1:17" x14ac:dyDescent="0.3">
      <c r="A36" s="34" t="s">
        <v>124</v>
      </c>
      <c r="B36" s="131">
        <v>7.0332913407570734</v>
      </c>
      <c r="C36" s="132">
        <v>7.1289828631784644</v>
      </c>
      <c r="D36" s="132">
        <v>6.9148358650202217</v>
      </c>
      <c r="E36" s="133">
        <v>6.9509948165350979</v>
      </c>
      <c r="F36" s="131">
        <v>6.9324233146138825</v>
      </c>
      <c r="G36" s="132">
        <v>7.1399785387115005</v>
      </c>
      <c r="H36" s="132">
        <v>7.4074913217879761</v>
      </c>
      <c r="I36" s="133">
        <v>7.972084092458867</v>
      </c>
      <c r="J36" s="131">
        <v>7.7356410479970394</v>
      </c>
      <c r="K36" s="132">
        <v>7.7534782896768748</v>
      </c>
      <c r="L36" s="132">
        <v>7.8269498913867466</v>
      </c>
      <c r="M36" s="133">
        <v>7.8156036166828473</v>
      </c>
      <c r="N36" s="134"/>
      <c r="O36" s="131">
        <v>7.0070262213727146</v>
      </c>
      <c r="P36" s="132">
        <v>7.3629840792514116</v>
      </c>
      <c r="Q36" s="133">
        <v>7.7829182114358764</v>
      </c>
    </row>
    <row r="37" spans="1:17" x14ac:dyDescent="0.3">
      <c r="A37" s="34" t="s">
        <v>125</v>
      </c>
      <c r="B37" s="131">
        <v>1.8682260930026218</v>
      </c>
      <c r="C37" s="132">
        <v>2.2916105807766627</v>
      </c>
      <c r="D37" s="132">
        <v>3.0775278976493063</v>
      </c>
      <c r="E37" s="133">
        <v>2.583920554936908</v>
      </c>
      <c r="F37" s="131">
        <v>2.5346784236249262</v>
      </c>
      <c r="G37" s="132">
        <v>2.9464820014043043</v>
      </c>
      <c r="H37" s="132">
        <v>3.1902495161147506</v>
      </c>
      <c r="I37" s="133">
        <v>3.0785802567128413</v>
      </c>
      <c r="J37" s="131">
        <v>2.9434306390230227</v>
      </c>
      <c r="K37" s="132">
        <v>3.0855453966833495</v>
      </c>
      <c r="L37" s="132">
        <v>3.0515301026985129</v>
      </c>
      <c r="M37" s="133">
        <v>2.7780826002871866</v>
      </c>
      <c r="N37" s="134"/>
      <c r="O37" s="131">
        <v>2.4553212815913747</v>
      </c>
      <c r="P37" s="132">
        <v>2.9374975494642048</v>
      </c>
      <c r="Q37" s="133">
        <v>2.964647184673018</v>
      </c>
    </row>
    <row r="38" spans="1:17" x14ac:dyDescent="0.3">
      <c r="A38" s="35" t="s">
        <v>126</v>
      </c>
      <c r="B38" s="131">
        <v>4.9171214811657675</v>
      </c>
      <c r="C38" s="132">
        <v>5.2579290094409226</v>
      </c>
      <c r="D38" s="132">
        <v>5.5731766748125748</v>
      </c>
      <c r="E38" s="133">
        <v>5.481414056938239</v>
      </c>
      <c r="F38" s="131">
        <v>5.4873896490441458</v>
      </c>
      <c r="G38" s="132">
        <v>5.8824129831393996</v>
      </c>
      <c r="H38" s="132">
        <v>6.1495000652411536</v>
      </c>
      <c r="I38" s="133">
        <v>6.563938099384953</v>
      </c>
      <c r="J38" s="131">
        <v>6.4207769515974631</v>
      </c>
      <c r="K38" s="132">
        <v>6.522142026575227</v>
      </c>
      <c r="L38" s="132">
        <v>6.5663169974986966</v>
      </c>
      <c r="M38" s="133">
        <v>6.5199704634586517</v>
      </c>
      <c r="N38" s="134"/>
      <c r="O38" s="131">
        <v>5.3074103055893751</v>
      </c>
      <c r="P38" s="132">
        <v>6.0208047158599536</v>
      </c>
      <c r="Q38" s="133">
        <v>6.5073016097825089</v>
      </c>
    </row>
    <row r="39" spans="1:17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3">
      <c r="A40" s="35" t="s">
        <v>65</v>
      </c>
      <c r="B40" s="83">
        <v>50.238286303082113</v>
      </c>
      <c r="C40" s="84">
        <v>55.188196856394711</v>
      </c>
      <c r="D40" s="84">
        <v>30.170554321704774</v>
      </c>
      <c r="E40" s="85">
        <v>33.4329057702084</v>
      </c>
      <c r="F40" s="83">
        <v>40.106963953766602</v>
      </c>
      <c r="G40" s="84">
        <v>28.64273510311072</v>
      </c>
      <c r="H40" s="84">
        <v>28.426123078087457</v>
      </c>
      <c r="I40" s="85">
        <v>33.082695001985172</v>
      </c>
      <c r="J40" s="83">
        <v>27.718478345499765</v>
      </c>
      <c r="K40" s="84">
        <v>25.216569622814529</v>
      </c>
      <c r="L40" s="84">
        <v>26.532672901014323</v>
      </c>
      <c r="M40" s="85">
        <v>30.182244538956866</v>
      </c>
      <c r="N40" s="72"/>
      <c r="O40" s="83">
        <v>42.257485812847506</v>
      </c>
      <c r="P40" s="84">
        <v>32.512266455904772</v>
      </c>
      <c r="Q40" s="85">
        <v>27.41249135207137</v>
      </c>
    </row>
    <row r="41" spans="1:17" x14ac:dyDescent="0.3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>
        <v>492</v>
      </c>
      <c r="C43" s="84">
        <v>483</v>
      </c>
      <c r="D43" s="84">
        <v>475</v>
      </c>
      <c r="E43" s="85">
        <v>468</v>
      </c>
      <c r="F43" s="83">
        <v>463</v>
      </c>
      <c r="G43" s="84">
        <v>457</v>
      </c>
      <c r="H43" s="84">
        <v>452</v>
      </c>
      <c r="I43" s="85">
        <v>447</v>
      </c>
      <c r="J43" s="83">
        <v>440</v>
      </c>
      <c r="K43" s="84">
        <v>434</v>
      </c>
      <c r="L43" s="84">
        <v>427</v>
      </c>
      <c r="M43" s="85">
        <v>417</v>
      </c>
      <c r="N43" s="8"/>
      <c r="O43" s="83">
        <v>468</v>
      </c>
      <c r="P43" s="84">
        <v>447</v>
      </c>
      <c r="Q43" s="85">
        <v>417</v>
      </c>
    </row>
    <row r="44" spans="1:17" x14ac:dyDescent="0.3">
      <c r="A44" s="34" t="s">
        <v>69</v>
      </c>
      <c r="B44" s="83" t="s">
        <v>139</v>
      </c>
      <c r="C44" s="84" t="s">
        <v>139</v>
      </c>
      <c r="D44" s="84" t="s">
        <v>139</v>
      </c>
      <c r="E44" s="85" t="s">
        <v>139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>
        <v>0</v>
      </c>
      <c r="M44" s="85">
        <v>0</v>
      </c>
      <c r="N44" s="8"/>
      <c r="O44" s="83" t="s">
        <v>139</v>
      </c>
      <c r="P44" s="84">
        <v>0</v>
      </c>
      <c r="Q44" s="85">
        <v>0</v>
      </c>
    </row>
    <row r="45" spans="1:17" x14ac:dyDescent="0.3">
      <c r="A45" s="35" t="s">
        <v>70</v>
      </c>
      <c r="B45" s="83">
        <v>492</v>
      </c>
      <c r="C45" s="84">
        <v>483</v>
      </c>
      <c r="D45" s="84">
        <v>475</v>
      </c>
      <c r="E45" s="85">
        <v>468</v>
      </c>
      <c r="F45" s="83">
        <v>463</v>
      </c>
      <c r="G45" s="84">
        <v>457</v>
      </c>
      <c r="H45" s="84">
        <v>452</v>
      </c>
      <c r="I45" s="85">
        <v>447</v>
      </c>
      <c r="J45" s="83">
        <v>440</v>
      </c>
      <c r="K45" s="84">
        <v>434</v>
      </c>
      <c r="L45" s="84">
        <v>427</v>
      </c>
      <c r="M45" s="85">
        <v>417</v>
      </c>
      <c r="N45" s="8"/>
      <c r="O45" s="83">
        <v>468</v>
      </c>
      <c r="P45" s="84">
        <v>447</v>
      </c>
      <c r="Q45" s="85">
        <v>417</v>
      </c>
    </row>
    <row r="46" spans="1:17" x14ac:dyDescent="0.3">
      <c r="A46" s="35" t="s">
        <v>74</v>
      </c>
      <c r="B46" s="83">
        <v>357</v>
      </c>
      <c r="C46" s="84">
        <v>358</v>
      </c>
      <c r="D46" s="84">
        <v>363</v>
      </c>
      <c r="E46" s="85">
        <v>369</v>
      </c>
      <c r="F46" s="83">
        <v>373</v>
      </c>
      <c r="G46" s="84">
        <v>377</v>
      </c>
      <c r="H46" s="84">
        <v>383</v>
      </c>
      <c r="I46" s="85">
        <v>390</v>
      </c>
      <c r="J46" s="83">
        <v>393</v>
      </c>
      <c r="K46" s="84">
        <v>396</v>
      </c>
      <c r="L46" s="84">
        <v>400</v>
      </c>
      <c r="M46" s="85">
        <v>402</v>
      </c>
      <c r="N46" s="8"/>
      <c r="O46" s="83">
        <v>369</v>
      </c>
      <c r="P46" s="84">
        <v>390</v>
      </c>
      <c r="Q46" s="85">
        <v>402</v>
      </c>
    </row>
    <row r="47" spans="1:17" x14ac:dyDescent="0.3">
      <c r="A47" s="35" t="s">
        <v>127</v>
      </c>
      <c r="B47" s="131">
        <v>12.162590879048247</v>
      </c>
      <c r="C47" s="132">
        <v>12.02142962744343</v>
      </c>
      <c r="D47" s="132">
        <v>11.961283949648601</v>
      </c>
      <c r="E47" s="133">
        <v>11.855402081881055</v>
      </c>
      <c r="F47" s="131">
        <v>11.68037976341491</v>
      </c>
      <c r="G47" s="132">
        <v>11.633287477983719</v>
      </c>
      <c r="H47" s="132">
        <v>11.571493652818246</v>
      </c>
      <c r="I47" s="133">
        <v>11.627134944966501</v>
      </c>
      <c r="J47" s="131">
        <v>11.558457525907068</v>
      </c>
      <c r="K47" s="132">
        <v>11.670604749503951</v>
      </c>
      <c r="L47" s="132">
        <v>11.717702203204821</v>
      </c>
      <c r="M47" s="133">
        <v>11.74976289596504</v>
      </c>
      <c r="N47" s="135"/>
      <c r="O47" s="131">
        <v>12.000176634505335</v>
      </c>
      <c r="P47" s="132">
        <v>11.628073959795847</v>
      </c>
      <c r="Q47" s="133">
        <v>11.674131843645219</v>
      </c>
    </row>
    <row r="48" spans="1:17" x14ac:dyDescent="0.3">
      <c r="A48" s="35" t="s">
        <v>75</v>
      </c>
      <c r="B48" s="83">
        <v>173</v>
      </c>
      <c r="C48" s="84">
        <v>176</v>
      </c>
      <c r="D48" s="84">
        <v>180</v>
      </c>
      <c r="E48" s="85">
        <v>187</v>
      </c>
      <c r="F48" s="83">
        <v>192</v>
      </c>
      <c r="G48" s="84">
        <v>195</v>
      </c>
      <c r="H48" s="84">
        <v>202</v>
      </c>
      <c r="I48" s="85">
        <v>212</v>
      </c>
      <c r="J48" s="83">
        <v>217</v>
      </c>
      <c r="K48" s="84">
        <v>222</v>
      </c>
      <c r="L48" s="84">
        <v>226</v>
      </c>
      <c r="M48" s="85">
        <v>229</v>
      </c>
      <c r="N48" s="8"/>
      <c r="O48" s="83">
        <v>187</v>
      </c>
      <c r="P48" s="84">
        <v>212</v>
      </c>
      <c r="Q48" s="85">
        <v>229</v>
      </c>
    </row>
    <row r="49" spans="1:17" x14ac:dyDescent="0.3">
      <c r="A49" s="35" t="s">
        <v>128</v>
      </c>
      <c r="B49" s="131">
        <v>8.4770798955498279</v>
      </c>
      <c r="C49" s="132">
        <v>8.6133911156082377</v>
      </c>
      <c r="D49" s="132">
        <v>8.4954113650559133</v>
      </c>
      <c r="E49" s="133">
        <v>8.520989216433712</v>
      </c>
      <c r="F49" s="131">
        <v>8.5655409106438771</v>
      </c>
      <c r="G49" s="132">
        <v>8.6619237782028478</v>
      </c>
      <c r="H49" s="132">
        <v>8.7237134850431257</v>
      </c>
      <c r="I49" s="133">
        <v>9.0277681067667412</v>
      </c>
      <c r="J49" s="131">
        <v>9.1218566798975544</v>
      </c>
      <c r="K49" s="132">
        <v>9.0979225104020571</v>
      </c>
      <c r="L49" s="132">
        <v>9.2494413838696854</v>
      </c>
      <c r="M49" s="133">
        <v>9.3317950926112285</v>
      </c>
      <c r="N49" s="135"/>
      <c r="O49" s="131">
        <v>8.5267178981619214</v>
      </c>
      <c r="P49" s="132">
        <v>8.7447365701641484</v>
      </c>
      <c r="Q49" s="133">
        <v>9.2002539166951305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5.8" x14ac:dyDescent="0.5">
      <c r="A2" s="315" t="s">
        <v>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212.61599999999999</v>
      </c>
      <c r="C7" s="84">
        <v>229.87899999999996</v>
      </c>
      <c r="D7" s="84">
        <v>236.30500000000012</v>
      </c>
      <c r="E7" s="85">
        <v>238.48099999999999</v>
      </c>
      <c r="F7" s="83">
        <v>239.33199999999999</v>
      </c>
      <c r="G7" s="84">
        <v>242.17099999999994</v>
      </c>
      <c r="H7" s="84">
        <v>250.35699999999997</v>
      </c>
      <c r="I7" s="85">
        <v>250.46199999999999</v>
      </c>
      <c r="J7" s="83">
        <v>238.14699999999999</v>
      </c>
      <c r="K7" s="84">
        <v>242.24700000000007</v>
      </c>
      <c r="L7" s="84">
        <v>252.54699999999997</v>
      </c>
      <c r="M7" s="85">
        <v>272.755</v>
      </c>
      <c r="N7" s="53"/>
      <c r="O7" s="83">
        <v>917.28100000000006</v>
      </c>
      <c r="P7" s="84">
        <v>982.32199999999989</v>
      </c>
      <c r="Q7" s="85">
        <v>1005.696</v>
      </c>
    </row>
    <row r="8" spans="1:17" s="4" customFormat="1" x14ac:dyDescent="0.3">
      <c r="A8" s="33" t="s">
        <v>44</v>
      </c>
      <c r="B8" s="83">
        <v>46.152999999999999</v>
      </c>
      <c r="C8" s="84">
        <v>49.482999999999997</v>
      </c>
      <c r="D8" s="84">
        <v>38.370000000000005</v>
      </c>
      <c r="E8" s="85">
        <v>34.756000000000029</v>
      </c>
      <c r="F8" s="83">
        <v>37.613999999999997</v>
      </c>
      <c r="G8" s="84">
        <v>38.336999999999996</v>
      </c>
      <c r="H8" s="84">
        <v>37.418999999999997</v>
      </c>
      <c r="I8" s="85">
        <v>21.524999999999991</v>
      </c>
      <c r="J8" s="83">
        <v>37.256999999999998</v>
      </c>
      <c r="K8" s="84">
        <v>37.920999999999999</v>
      </c>
      <c r="L8" s="84">
        <v>41.013000000000005</v>
      </c>
      <c r="M8" s="85">
        <v>25.798999999999978</v>
      </c>
      <c r="N8" s="53"/>
      <c r="O8" s="83">
        <v>168.76200000000003</v>
      </c>
      <c r="P8" s="84">
        <v>134.89499999999998</v>
      </c>
      <c r="Q8" s="85">
        <v>141.98999999999998</v>
      </c>
    </row>
    <row r="9" spans="1:17" s="4" customFormat="1" x14ac:dyDescent="0.3">
      <c r="A9" s="33" t="s">
        <v>45</v>
      </c>
      <c r="B9" s="83">
        <v>10.663000000000032</v>
      </c>
      <c r="C9" s="84">
        <v>16.080000000000048</v>
      </c>
      <c r="D9" s="84">
        <v>9.9350000000000023</v>
      </c>
      <c r="E9" s="85">
        <v>8.9630000000000223</v>
      </c>
      <c r="F9" s="83">
        <v>12.37000000000004</v>
      </c>
      <c r="G9" s="84">
        <v>19.470999999999997</v>
      </c>
      <c r="H9" s="84">
        <v>21.664000000000087</v>
      </c>
      <c r="I9" s="85">
        <v>17.290000000000177</v>
      </c>
      <c r="J9" s="83">
        <v>14.117000000000026</v>
      </c>
      <c r="K9" s="84">
        <v>9.5559999999999192</v>
      </c>
      <c r="L9" s="84">
        <v>18.598000000000155</v>
      </c>
      <c r="M9" s="85">
        <v>11.548999999999978</v>
      </c>
      <c r="N9" s="53"/>
      <c r="O9" s="83">
        <v>45.641000000000105</v>
      </c>
      <c r="P9" s="84">
        <v>70.7950000000003</v>
      </c>
      <c r="Q9" s="85">
        <v>53.820000000000078</v>
      </c>
    </row>
    <row r="10" spans="1:17" s="3" customFormat="1" x14ac:dyDescent="0.3">
      <c r="A10" s="23" t="s">
        <v>46</v>
      </c>
      <c r="B10" s="89">
        <v>269.43200000000002</v>
      </c>
      <c r="C10" s="90">
        <v>295.44200000000001</v>
      </c>
      <c r="D10" s="90">
        <v>284.61000000000013</v>
      </c>
      <c r="E10" s="91">
        <v>282.20000000000005</v>
      </c>
      <c r="F10" s="89">
        <v>289.31600000000003</v>
      </c>
      <c r="G10" s="90">
        <v>299.97899999999993</v>
      </c>
      <c r="H10" s="90">
        <v>309.44000000000005</v>
      </c>
      <c r="I10" s="91">
        <v>289.27700000000016</v>
      </c>
      <c r="J10" s="89">
        <v>289.52100000000002</v>
      </c>
      <c r="K10" s="90">
        <v>289.72399999999999</v>
      </c>
      <c r="L10" s="90">
        <v>312.15800000000013</v>
      </c>
      <c r="M10" s="91">
        <v>310.10299999999995</v>
      </c>
      <c r="N10" s="77"/>
      <c r="O10" s="89">
        <v>1131.6840000000002</v>
      </c>
      <c r="P10" s="90">
        <v>1188.0120000000002</v>
      </c>
      <c r="Q10" s="91">
        <v>1201.5060000000001</v>
      </c>
    </row>
    <row r="11" spans="1:17" s="4" customFormat="1" x14ac:dyDescent="0.3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 t="s">
        <v>139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>
        <v>0</v>
      </c>
      <c r="M11" s="85">
        <v>0</v>
      </c>
      <c r="N11" s="53"/>
      <c r="O11" s="83" t="s">
        <v>139</v>
      </c>
      <c r="P11" s="84">
        <v>0</v>
      </c>
      <c r="Q11" s="85">
        <v>0</v>
      </c>
    </row>
    <row r="12" spans="1:17" s="4" customFormat="1" x14ac:dyDescent="0.3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>
        <v>0</v>
      </c>
      <c r="M12" s="85">
        <v>0</v>
      </c>
      <c r="N12" s="53"/>
      <c r="O12" s="83" t="s">
        <v>139</v>
      </c>
      <c r="P12" s="84">
        <v>0</v>
      </c>
      <c r="Q12" s="85">
        <v>0</v>
      </c>
    </row>
    <row r="13" spans="1:17" s="4" customFormat="1" x14ac:dyDescent="0.3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>
        <v>0</v>
      </c>
      <c r="M13" s="85">
        <v>0</v>
      </c>
      <c r="N13" s="53"/>
      <c r="O13" s="83" t="s">
        <v>139</v>
      </c>
      <c r="P13" s="84">
        <v>0</v>
      </c>
      <c r="Q13" s="85">
        <v>0</v>
      </c>
    </row>
    <row r="14" spans="1:17" s="4" customFormat="1" x14ac:dyDescent="0.3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>
        <v>0</v>
      </c>
      <c r="M14" s="85">
        <v>0</v>
      </c>
      <c r="N14" s="53"/>
      <c r="O14" s="83" t="s">
        <v>139</v>
      </c>
      <c r="P14" s="84">
        <v>0</v>
      </c>
      <c r="Q14" s="85">
        <v>0</v>
      </c>
    </row>
    <row r="15" spans="1:17" s="4" customFormat="1" x14ac:dyDescent="0.3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</v>
      </c>
      <c r="H15" s="84">
        <v>0</v>
      </c>
      <c r="I15" s="85">
        <v>0</v>
      </c>
      <c r="J15" s="83">
        <v>0</v>
      </c>
      <c r="K15" s="84">
        <v>0</v>
      </c>
      <c r="L15" s="84">
        <v>0</v>
      </c>
      <c r="M15" s="85">
        <v>0</v>
      </c>
      <c r="N15" s="53"/>
      <c r="O15" s="83">
        <v>0</v>
      </c>
      <c r="P15" s="84">
        <v>0</v>
      </c>
      <c r="Q15" s="85">
        <v>0</v>
      </c>
    </row>
    <row r="16" spans="1:17" s="3" customFormat="1" x14ac:dyDescent="0.3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0</v>
      </c>
      <c r="G16" s="90">
        <v>0</v>
      </c>
      <c r="H16" s="90">
        <v>0</v>
      </c>
      <c r="I16" s="91">
        <v>0</v>
      </c>
      <c r="J16" s="89">
        <v>0</v>
      </c>
      <c r="K16" s="90">
        <v>0</v>
      </c>
      <c r="L16" s="90">
        <v>0</v>
      </c>
      <c r="M16" s="91">
        <v>0</v>
      </c>
      <c r="N16" s="77"/>
      <c r="O16" s="89">
        <v>0</v>
      </c>
      <c r="P16" s="90">
        <v>0</v>
      </c>
      <c r="Q16" s="91">
        <v>0</v>
      </c>
    </row>
    <row r="17" spans="1:17" s="3" customFormat="1" x14ac:dyDescent="0.3">
      <c r="A17" s="23" t="s">
        <v>53</v>
      </c>
      <c r="B17" s="89">
        <v>0</v>
      </c>
      <c r="C17" s="90">
        <v>0</v>
      </c>
      <c r="D17" s="90">
        <v>0</v>
      </c>
      <c r="E17" s="91">
        <v>0</v>
      </c>
      <c r="F17" s="89">
        <v>0</v>
      </c>
      <c r="G17" s="90">
        <v>0</v>
      </c>
      <c r="H17" s="90">
        <v>0</v>
      </c>
      <c r="I17" s="91">
        <v>0</v>
      </c>
      <c r="J17" s="89">
        <v>-5.6843418860808015E-14</v>
      </c>
      <c r="K17" s="90">
        <v>5.6843418860808015E-14</v>
      </c>
      <c r="L17" s="90">
        <v>0</v>
      </c>
      <c r="M17" s="91">
        <v>0</v>
      </c>
      <c r="N17" s="77"/>
      <c r="O17" s="89">
        <v>0</v>
      </c>
      <c r="P17" s="90">
        <v>0</v>
      </c>
      <c r="Q17" s="91">
        <v>0</v>
      </c>
    </row>
    <row r="18" spans="1:17" s="5" customFormat="1" x14ac:dyDescent="0.3">
      <c r="A18" s="34" t="s">
        <v>54</v>
      </c>
      <c r="B18" s="83">
        <v>269.43200000000002</v>
      </c>
      <c r="C18" s="84">
        <v>295.44200000000001</v>
      </c>
      <c r="D18" s="84">
        <v>284.61000000000013</v>
      </c>
      <c r="E18" s="85">
        <v>282.20000000000005</v>
      </c>
      <c r="F18" s="83">
        <v>289.31600000000003</v>
      </c>
      <c r="G18" s="84">
        <v>299.97899999999993</v>
      </c>
      <c r="H18" s="84">
        <v>309.44000000000005</v>
      </c>
      <c r="I18" s="85">
        <v>289.27700000000016</v>
      </c>
      <c r="J18" s="83">
        <v>289.52099999999996</v>
      </c>
      <c r="K18" s="84">
        <v>289.72400000000005</v>
      </c>
      <c r="L18" s="84">
        <v>312.15800000000013</v>
      </c>
      <c r="M18" s="85">
        <v>310.10299999999995</v>
      </c>
      <c r="N18" s="70"/>
      <c r="O18" s="83">
        <v>1131.6840000000002</v>
      </c>
      <c r="P18" s="84">
        <v>1188.0120000000002</v>
      </c>
      <c r="Q18" s="85">
        <v>1201.5060000000001</v>
      </c>
    </row>
    <row r="19" spans="1:17" s="5" customFormat="1" x14ac:dyDescent="0.3">
      <c r="A19" s="34" t="s">
        <v>55</v>
      </c>
      <c r="B19" s="83">
        <v>89.558999999999997</v>
      </c>
      <c r="C19" s="84">
        <v>85.855999999999995</v>
      </c>
      <c r="D19" s="84">
        <v>76.691000000000003</v>
      </c>
      <c r="E19" s="85">
        <v>66.173000000000002</v>
      </c>
      <c r="F19" s="83">
        <v>66.957999999999998</v>
      </c>
      <c r="G19" s="84">
        <v>73.531000000000006</v>
      </c>
      <c r="H19" s="84">
        <v>152.59</v>
      </c>
      <c r="I19" s="85">
        <v>171.68099999999998</v>
      </c>
      <c r="J19" s="83">
        <v>120.65</v>
      </c>
      <c r="K19" s="84">
        <v>125.79399999999998</v>
      </c>
      <c r="L19" s="84">
        <v>160.446</v>
      </c>
      <c r="M19" s="85">
        <v>169.149</v>
      </c>
      <c r="N19" s="70"/>
      <c r="O19" s="83">
        <v>318.279</v>
      </c>
      <c r="P19" s="84">
        <v>464.76</v>
      </c>
      <c r="Q19" s="85">
        <v>576.03899999999999</v>
      </c>
    </row>
    <row r="20" spans="1:17" s="3" customFormat="1" x14ac:dyDescent="0.3">
      <c r="A20" s="24" t="s">
        <v>56</v>
      </c>
      <c r="B20" s="89">
        <v>358.99100000000004</v>
      </c>
      <c r="C20" s="90">
        <v>381.29799999999994</v>
      </c>
      <c r="D20" s="90">
        <v>361.30099999999993</v>
      </c>
      <c r="E20" s="91">
        <v>348.37299999999982</v>
      </c>
      <c r="F20" s="89">
        <v>356.274</v>
      </c>
      <c r="G20" s="90">
        <v>373.5100000000001</v>
      </c>
      <c r="H20" s="90">
        <v>462.03</v>
      </c>
      <c r="I20" s="91">
        <v>460.95799999999986</v>
      </c>
      <c r="J20" s="89">
        <v>410.17099999999999</v>
      </c>
      <c r="K20" s="90">
        <v>415.51799999999997</v>
      </c>
      <c r="L20" s="90">
        <v>472.60399999999993</v>
      </c>
      <c r="M20" s="91">
        <v>479.25199999999995</v>
      </c>
      <c r="N20" s="77"/>
      <c r="O20" s="89">
        <v>1449.9629999999997</v>
      </c>
      <c r="P20" s="90">
        <v>1652.7719999999999</v>
      </c>
      <c r="Q20" s="91">
        <v>1777.5449999999998</v>
      </c>
    </row>
    <row r="21" spans="1:17" s="5" customFormat="1" x14ac:dyDescent="0.3">
      <c r="A21" s="34" t="s">
        <v>57</v>
      </c>
      <c r="B21" s="83">
        <v>2.133</v>
      </c>
      <c r="C21" s="84">
        <v>2.3780000000000001</v>
      </c>
      <c r="D21" s="84">
        <v>1.8079999999999998</v>
      </c>
      <c r="E21" s="85">
        <v>1.8159999999999981</v>
      </c>
      <c r="F21" s="83">
        <v>1.6689999999999998</v>
      </c>
      <c r="G21" s="84">
        <v>1.599</v>
      </c>
      <c r="H21" s="84">
        <v>1.7809999999999997</v>
      </c>
      <c r="I21" s="85">
        <v>1.8259999999999996</v>
      </c>
      <c r="J21" s="83">
        <v>1.7810000000000001</v>
      </c>
      <c r="K21" s="84">
        <v>2.1240000000000001</v>
      </c>
      <c r="L21" s="84">
        <v>3.2090000000000014</v>
      </c>
      <c r="M21" s="85">
        <v>3.7009999999999996</v>
      </c>
      <c r="N21" s="70"/>
      <c r="O21" s="83">
        <v>8.134999999999998</v>
      </c>
      <c r="P21" s="84">
        <v>6.8749999999999991</v>
      </c>
      <c r="Q21" s="85">
        <v>10.815000000000001</v>
      </c>
    </row>
    <row r="22" spans="1:17" s="3" customFormat="1" x14ac:dyDescent="0.3">
      <c r="A22" s="24" t="s">
        <v>58</v>
      </c>
      <c r="B22" s="89">
        <v>361.12400000000002</v>
      </c>
      <c r="C22" s="90">
        <v>383.67600000000004</v>
      </c>
      <c r="D22" s="90">
        <v>363.10900000000004</v>
      </c>
      <c r="E22" s="91">
        <v>350.18900000000008</v>
      </c>
      <c r="F22" s="89">
        <v>357.94299999999998</v>
      </c>
      <c r="G22" s="90">
        <v>375.10900000000004</v>
      </c>
      <c r="H22" s="90">
        <v>463.81100000000004</v>
      </c>
      <c r="I22" s="91">
        <v>462.78400000000011</v>
      </c>
      <c r="J22" s="89">
        <v>411.952</v>
      </c>
      <c r="K22" s="90">
        <v>417.64199999999983</v>
      </c>
      <c r="L22" s="90">
        <v>475.81300000000033</v>
      </c>
      <c r="M22" s="91">
        <v>482.9530000000002</v>
      </c>
      <c r="N22" s="77"/>
      <c r="O22" s="89">
        <v>1458.0980000000002</v>
      </c>
      <c r="P22" s="90">
        <v>1659.6470000000002</v>
      </c>
      <c r="Q22" s="91">
        <v>1788.3600000000004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-2.6164311878594804E-3</v>
      </c>
      <c r="N23" s="79"/>
      <c r="O23" s="78"/>
      <c r="P23" s="170"/>
      <c r="Q23" s="125">
        <v>6.4236522052773637E-2</v>
      </c>
    </row>
    <row r="24" spans="1:17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125"/>
      <c r="J24" s="249"/>
      <c r="K24" s="269"/>
      <c r="L24" s="269"/>
      <c r="M24" s="125">
        <v>2.1779693733110284E-2</v>
      </c>
      <c r="N24" s="53"/>
      <c r="O24" s="52"/>
      <c r="P24" s="170"/>
      <c r="Q24" s="125">
        <v>-1.1416064370856072E-3</v>
      </c>
    </row>
    <row r="25" spans="1:17" s="4" customFormat="1" x14ac:dyDescent="0.3">
      <c r="A25" s="24" t="s">
        <v>19</v>
      </c>
      <c r="B25" s="89">
        <v>106.85500000000003</v>
      </c>
      <c r="C25" s="90">
        <v>122.14000000000006</v>
      </c>
      <c r="D25" s="90">
        <v>114.28099999999998</v>
      </c>
      <c r="E25" s="91">
        <v>111.11300000000006</v>
      </c>
      <c r="F25" s="89">
        <v>127.10799999999996</v>
      </c>
      <c r="G25" s="90">
        <v>134.39700000000005</v>
      </c>
      <c r="H25" s="90">
        <v>148.01299999999998</v>
      </c>
      <c r="I25" s="57">
        <v>138.46700000000016</v>
      </c>
      <c r="J25" s="89">
        <v>135.11099999999999</v>
      </c>
      <c r="K25" s="90">
        <v>135.13900000000001</v>
      </c>
      <c r="L25" s="90">
        <v>166.39700000000005</v>
      </c>
      <c r="M25" s="57">
        <v>143.16300000000001</v>
      </c>
      <c r="N25" s="53"/>
      <c r="O25" s="55">
        <v>454.38900000000012</v>
      </c>
      <c r="P25" s="56">
        <v>547.98500000000013</v>
      </c>
      <c r="Q25" s="57">
        <v>579.81000000000006</v>
      </c>
    </row>
    <row r="26" spans="1:17" s="6" customFormat="1" x14ac:dyDescent="0.3">
      <c r="A26" s="25" t="s">
        <v>72</v>
      </c>
      <c r="B26" s="121">
        <v>0.29589559264961629</v>
      </c>
      <c r="C26" s="122">
        <v>0.31834151732190713</v>
      </c>
      <c r="D26" s="122">
        <v>0.31472918600199928</v>
      </c>
      <c r="E26" s="123">
        <v>0.31729437532303995</v>
      </c>
      <c r="F26" s="121">
        <v>0.35510681868342159</v>
      </c>
      <c r="G26" s="122">
        <v>0.35828785766270616</v>
      </c>
      <c r="H26" s="122">
        <v>0.31912352229679752</v>
      </c>
      <c r="I26" s="125">
        <v>0.29920438044530523</v>
      </c>
      <c r="J26" s="121">
        <v>0.32797753136287722</v>
      </c>
      <c r="K26" s="122">
        <v>0.32357617289448876</v>
      </c>
      <c r="L26" s="122">
        <v>0.34971091584298858</v>
      </c>
      <c r="M26" s="125">
        <v>0.29643257211364243</v>
      </c>
      <c r="N26" s="81"/>
      <c r="O26" s="124">
        <v>0.31163131696223439</v>
      </c>
      <c r="P26" s="170">
        <v>0.33018165911184733</v>
      </c>
      <c r="Q26" s="125">
        <v>0.32421324565523718</v>
      </c>
    </row>
    <row r="27" spans="1:17" x14ac:dyDescent="0.3">
      <c r="A27" s="24" t="s">
        <v>18</v>
      </c>
      <c r="B27" s="89">
        <v>106.85500000000002</v>
      </c>
      <c r="C27" s="90">
        <v>122.14000000000001</v>
      </c>
      <c r="D27" s="90">
        <v>114.28100000000003</v>
      </c>
      <c r="E27" s="91">
        <v>111.11299999999994</v>
      </c>
      <c r="F27" s="89">
        <v>127.10799999999998</v>
      </c>
      <c r="G27" s="90">
        <v>134.39699999999996</v>
      </c>
      <c r="H27" s="90">
        <v>148.01300000000009</v>
      </c>
      <c r="I27" s="57">
        <v>138.4670000000001</v>
      </c>
      <c r="J27" s="89">
        <v>135.11099999999999</v>
      </c>
      <c r="K27" s="90">
        <v>135.13900000000001</v>
      </c>
      <c r="L27" s="90">
        <v>166.39700000000005</v>
      </c>
      <c r="M27" s="57">
        <v>143.16300000000001</v>
      </c>
      <c r="N27" s="69"/>
      <c r="O27" s="55">
        <v>454.38900000000001</v>
      </c>
      <c r="P27" s="56">
        <v>547.98500000000013</v>
      </c>
      <c r="Q27" s="57">
        <v>579.81000000000006</v>
      </c>
    </row>
    <row r="28" spans="1:17" s="7" customFormat="1" x14ac:dyDescent="0.3">
      <c r="A28" s="25" t="s">
        <v>72</v>
      </c>
      <c r="B28" s="121">
        <v>0.29589559264961623</v>
      </c>
      <c r="C28" s="122">
        <v>0.31834151732190702</v>
      </c>
      <c r="D28" s="122">
        <v>0.31472918600199945</v>
      </c>
      <c r="E28" s="123">
        <v>0.31729437532303961</v>
      </c>
      <c r="F28" s="121">
        <v>0.35510681868342159</v>
      </c>
      <c r="G28" s="122">
        <v>0.35828785766270593</v>
      </c>
      <c r="H28" s="122">
        <v>0.3191235222967978</v>
      </c>
      <c r="I28" s="125">
        <v>0.29920438044530506</v>
      </c>
      <c r="J28" s="121">
        <v>0.32797753136287722</v>
      </c>
      <c r="K28" s="122">
        <v>0.32357617289448876</v>
      </c>
      <c r="L28" s="122">
        <v>0.34971091584298858</v>
      </c>
      <c r="M28" s="125">
        <v>0.29643257211364243</v>
      </c>
      <c r="N28" s="82"/>
      <c r="O28" s="124">
        <v>0.31163131696223434</v>
      </c>
      <c r="P28" s="170">
        <v>0.33018165911184733</v>
      </c>
      <c r="Q28" s="125">
        <v>0.32421324565523718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229">
        <v>773</v>
      </c>
      <c r="C32" s="205">
        <v>786.66200000000003</v>
      </c>
      <c r="D32" s="205">
        <v>809.20900000000006</v>
      </c>
      <c r="E32" s="241">
        <v>823</v>
      </c>
      <c r="F32" s="229">
        <v>834.577</v>
      </c>
      <c r="G32" s="205">
        <v>849.76</v>
      </c>
      <c r="H32" s="205">
        <v>867.05</v>
      </c>
      <c r="I32" s="241">
        <v>878.26</v>
      </c>
      <c r="J32" s="83">
        <v>884.53</v>
      </c>
      <c r="K32" s="84">
        <v>901.9</v>
      </c>
      <c r="L32" s="84">
        <v>937.3</v>
      </c>
      <c r="M32" s="85">
        <v>983.17000000000007</v>
      </c>
      <c r="N32" s="72"/>
      <c r="O32" s="229">
        <v>823</v>
      </c>
      <c r="P32" s="205">
        <v>878.26</v>
      </c>
      <c r="Q32" s="85">
        <v>983.17000000000007</v>
      </c>
    </row>
    <row r="33" spans="1:17" x14ac:dyDescent="0.3">
      <c r="A33" s="310" t="s">
        <v>211</v>
      </c>
      <c r="B33" s="118">
        <v>78.33</v>
      </c>
      <c r="C33" s="119">
        <v>82.95</v>
      </c>
      <c r="D33" s="119">
        <v>88.27</v>
      </c>
      <c r="E33" s="120">
        <v>95.54</v>
      </c>
      <c r="F33" s="118">
        <v>103.81</v>
      </c>
      <c r="G33" s="119">
        <v>111.81</v>
      </c>
      <c r="H33" s="119">
        <v>123.03</v>
      </c>
      <c r="I33" s="120">
        <v>134.81</v>
      </c>
      <c r="J33" s="118">
        <v>144.59</v>
      </c>
      <c r="K33" s="119">
        <v>157.71</v>
      </c>
      <c r="L33" s="119">
        <v>189.02</v>
      </c>
      <c r="M33" s="120">
        <v>241.5</v>
      </c>
      <c r="N33" s="311"/>
      <c r="O33" s="118">
        <v>95.54</v>
      </c>
      <c r="P33" s="119">
        <v>134.81</v>
      </c>
      <c r="Q33" s="320">
        <v>241.5</v>
      </c>
    </row>
    <row r="34" spans="1:17" x14ac:dyDescent="0.3">
      <c r="A34" s="34" t="s">
        <v>61</v>
      </c>
      <c r="B34" s="229">
        <v>293</v>
      </c>
      <c r="C34" s="205">
        <v>291</v>
      </c>
      <c r="D34" s="205">
        <v>303</v>
      </c>
      <c r="E34" s="241">
        <v>274</v>
      </c>
      <c r="F34" s="229">
        <v>261</v>
      </c>
      <c r="G34" s="205">
        <v>250</v>
      </c>
      <c r="H34" s="205">
        <v>253</v>
      </c>
      <c r="I34" s="241">
        <v>240.24</v>
      </c>
      <c r="J34" s="229">
        <v>229.71</v>
      </c>
      <c r="K34" s="205">
        <v>220.68</v>
      </c>
      <c r="L34" s="205">
        <v>224.88</v>
      </c>
      <c r="M34" s="241">
        <v>216.76</v>
      </c>
      <c r="N34" s="245"/>
      <c r="O34" s="229">
        <v>274</v>
      </c>
      <c r="P34" s="205">
        <v>240.24</v>
      </c>
      <c r="Q34" s="85">
        <v>216.76</v>
      </c>
    </row>
    <row r="35" spans="1:17" x14ac:dyDescent="0.3">
      <c r="A35" s="35" t="s">
        <v>62</v>
      </c>
      <c r="B35" s="229">
        <v>1066</v>
      </c>
      <c r="C35" s="205">
        <v>1077.662</v>
      </c>
      <c r="D35" s="205">
        <v>1112.2090000000001</v>
      </c>
      <c r="E35" s="241">
        <v>1097</v>
      </c>
      <c r="F35" s="229">
        <v>1095.577</v>
      </c>
      <c r="G35" s="205">
        <v>1099.76</v>
      </c>
      <c r="H35" s="205">
        <v>1120.05</v>
      </c>
      <c r="I35" s="241">
        <v>1118.5</v>
      </c>
      <c r="J35" s="229">
        <v>1114.24</v>
      </c>
      <c r="K35" s="205">
        <v>1122.58</v>
      </c>
      <c r="L35" s="205">
        <v>1162.1799999999998</v>
      </c>
      <c r="M35" s="241">
        <v>1199.93</v>
      </c>
      <c r="N35" s="245"/>
      <c r="O35" s="229">
        <v>1097</v>
      </c>
      <c r="P35" s="205">
        <v>1118.5</v>
      </c>
      <c r="Q35" s="85">
        <v>1199.93</v>
      </c>
    </row>
    <row r="36" spans="1:17" x14ac:dyDescent="0.3">
      <c r="A36" s="34" t="s">
        <v>124</v>
      </c>
      <c r="B36" s="234">
        <v>12.1</v>
      </c>
      <c r="C36" s="235">
        <v>12.676663977907383</v>
      </c>
      <c r="D36" s="235">
        <v>11.996393023675017</v>
      </c>
      <c r="E36" s="236">
        <v>11.727427002515647</v>
      </c>
      <c r="F36" s="234">
        <v>11.93233049742458</v>
      </c>
      <c r="G36" s="235">
        <v>12.219043237158781</v>
      </c>
      <c r="H36" s="235">
        <v>12.116839308040459</v>
      </c>
      <c r="I36" s="224">
        <v>12.537322865154513</v>
      </c>
      <c r="J36" s="240">
        <v>11.980853819223739</v>
      </c>
      <c r="K36" s="190">
        <v>12.215720461200911</v>
      </c>
      <c r="L36" s="190">
        <v>12.478523265156435</v>
      </c>
      <c r="M36" s="224">
        <v>13.060673527721519</v>
      </c>
      <c r="N36" s="246"/>
      <c r="O36" s="240">
        <v>12.131872292113373</v>
      </c>
      <c r="P36" s="190">
        <v>12.201364201326642</v>
      </c>
      <c r="Q36" s="85">
        <v>12.433942768325652</v>
      </c>
    </row>
    <row r="37" spans="1:17" x14ac:dyDescent="0.3">
      <c r="A37" s="34" t="s">
        <v>125</v>
      </c>
      <c r="B37" s="240">
        <v>4.7342414348642192</v>
      </c>
      <c r="C37" s="190">
        <v>5.0589969566848714</v>
      </c>
      <c r="D37" s="190">
        <v>4.6011568979082167</v>
      </c>
      <c r="E37" s="224">
        <v>4.4472710751910052</v>
      </c>
      <c r="F37" s="240">
        <v>4.1558948469265209</v>
      </c>
      <c r="G37" s="190">
        <v>4.0728594781840668</v>
      </c>
      <c r="H37" s="190">
        <v>4.5397602579528078</v>
      </c>
      <c r="I37" s="224">
        <v>3.7420397265921266</v>
      </c>
      <c r="J37" s="240">
        <v>3.8493674220991259</v>
      </c>
      <c r="K37" s="190">
        <v>4.3635560764334347</v>
      </c>
      <c r="L37" s="190">
        <v>4.3801177060279164</v>
      </c>
      <c r="M37" s="224">
        <v>4.4707485972434604</v>
      </c>
      <c r="N37" s="246"/>
      <c r="O37" s="240">
        <v>4.7104165911620779</v>
      </c>
      <c r="P37" s="190">
        <v>4.1276385774138804</v>
      </c>
      <c r="Q37" s="85">
        <v>4.2659474504509847</v>
      </c>
    </row>
    <row r="38" spans="1:17" x14ac:dyDescent="0.3">
      <c r="A38" s="35" t="s">
        <v>126</v>
      </c>
      <c r="B38" s="240">
        <v>9.8722920542508632</v>
      </c>
      <c r="C38" s="190">
        <v>10.446885183538095</v>
      </c>
      <c r="D38" s="190">
        <v>9.8179470842448353</v>
      </c>
      <c r="E38" s="224">
        <v>9.6071264375311802</v>
      </c>
      <c r="F38" s="240">
        <v>9.8519763753360952</v>
      </c>
      <c r="G38" s="190">
        <v>10.126131653813472</v>
      </c>
      <c r="H38" s="190">
        <v>10.212343851375387</v>
      </c>
      <c r="I38" s="224">
        <v>10.323188005708275</v>
      </c>
      <c r="J38" s="240">
        <v>10.027974139996344</v>
      </c>
      <c r="K38" s="190">
        <v>10.388975225397751</v>
      </c>
      <c r="L38" s="190">
        <v>10.624074014553981</v>
      </c>
      <c r="M38" s="224">
        <v>11.076374636171865</v>
      </c>
      <c r="N38" s="246"/>
      <c r="O38" s="240">
        <v>9.9360626898912425</v>
      </c>
      <c r="P38" s="190">
        <v>10.12839795485448</v>
      </c>
      <c r="Q38" s="85">
        <v>10.529349504029986</v>
      </c>
    </row>
    <row r="39" spans="1:17" hidden="1" x14ac:dyDescent="0.3">
      <c r="A39" s="35"/>
      <c r="B39" s="229"/>
      <c r="C39" s="205"/>
      <c r="D39" s="205"/>
      <c r="E39" s="241"/>
      <c r="F39" s="229"/>
      <c r="G39" s="205"/>
      <c r="H39" s="205"/>
      <c r="I39" s="241"/>
      <c r="J39" s="229"/>
      <c r="K39" s="205"/>
      <c r="L39" s="205"/>
      <c r="M39" s="241"/>
      <c r="N39" s="245"/>
      <c r="O39" s="229"/>
      <c r="P39" s="205"/>
      <c r="Q39" s="85"/>
    </row>
    <row r="40" spans="1:17" x14ac:dyDescent="0.3">
      <c r="A40" s="35" t="s">
        <v>65</v>
      </c>
      <c r="B40" s="83">
        <v>42.097693747951901</v>
      </c>
      <c r="C40" s="84">
        <v>37.495474091140032</v>
      </c>
      <c r="D40" s="84">
        <v>37.673603368891065</v>
      </c>
      <c r="E40" s="85">
        <v>52.101913284455087</v>
      </c>
      <c r="F40" s="83">
        <v>43.070698061000918</v>
      </c>
      <c r="G40" s="84">
        <v>41.071531946740372</v>
      </c>
      <c r="H40" s="84">
        <v>41.999430018141453</v>
      </c>
      <c r="I40" s="85">
        <v>41.289183002278577</v>
      </c>
      <c r="J40" s="83">
        <v>38.122346128212541</v>
      </c>
      <c r="K40" s="84">
        <v>38.835912384574897</v>
      </c>
      <c r="L40" s="84">
        <v>39.218018716256914</v>
      </c>
      <c r="M40" s="85">
        <v>42.21466683604794</v>
      </c>
      <c r="N40" s="72"/>
      <c r="O40" s="83">
        <v>42.342171123109523</v>
      </c>
      <c r="P40" s="84">
        <v>41.856652583619095</v>
      </c>
      <c r="Q40" s="85">
        <v>39.597736016273082</v>
      </c>
    </row>
    <row r="41" spans="1:17" x14ac:dyDescent="0.3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 t="s">
        <v>140</v>
      </c>
      <c r="C43" s="84" t="s">
        <v>140</v>
      </c>
      <c r="D43" s="84" t="s">
        <v>140</v>
      </c>
      <c r="E43" s="85" t="s">
        <v>140</v>
      </c>
      <c r="F43" s="83" t="s">
        <v>140</v>
      </c>
      <c r="G43" s="84" t="s">
        <v>140</v>
      </c>
      <c r="H43" s="84" t="s">
        <v>140</v>
      </c>
      <c r="I43" s="85" t="s">
        <v>140</v>
      </c>
      <c r="J43" s="83" t="s">
        <v>140</v>
      </c>
      <c r="K43" s="84" t="s">
        <v>140</v>
      </c>
      <c r="L43" s="84" t="s">
        <v>140</v>
      </c>
      <c r="M43" s="85" t="s">
        <v>140</v>
      </c>
      <c r="N43" s="8"/>
      <c r="O43" s="83" t="s">
        <v>140</v>
      </c>
      <c r="P43" s="84" t="s">
        <v>140</v>
      </c>
      <c r="Q43" s="85" t="s">
        <v>140</v>
      </c>
    </row>
    <row r="44" spans="1:17" x14ac:dyDescent="0.3">
      <c r="A44" s="34" t="s">
        <v>69</v>
      </c>
      <c r="B44" s="83" t="s">
        <v>140</v>
      </c>
      <c r="C44" s="84" t="s">
        <v>140</v>
      </c>
      <c r="D44" s="84" t="s">
        <v>140</v>
      </c>
      <c r="E44" s="85" t="s">
        <v>140</v>
      </c>
      <c r="F44" s="83" t="s">
        <v>140</v>
      </c>
      <c r="G44" s="84" t="s">
        <v>140</v>
      </c>
      <c r="H44" s="84" t="s">
        <v>140</v>
      </c>
      <c r="I44" s="85" t="s">
        <v>140</v>
      </c>
      <c r="J44" s="83" t="s">
        <v>140</v>
      </c>
      <c r="K44" s="84" t="s">
        <v>140</v>
      </c>
      <c r="L44" s="84" t="s">
        <v>140</v>
      </c>
      <c r="M44" s="85" t="s">
        <v>140</v>
      </c>
      <c r="N44" s="8"/>
      <c r="O44" s="83" t="s">
        <v>140</v>
      </c>
      <c r="P44" s="84" t="s">
        <v>140</v>
      </c>
      <c r="Q44" s="85" t="s">
        <v>140</v>
      </c>
    </row>
    <row r="45" spans="1:17" x14ac:dyDescent="0.3">
      <c r="A45" s="35" t="s">
        <v>70</v>
      </c>
      <c r="B45" s="83" t="s">
        <v>140</v>
      </c>
      <c r="C45" s="84" t="s">
        <v>140</v>
      </c>
      <c r="D45" s="84" t="s">
        <v>140</v>
      </c>
      <c r="E45" s="85" t="s">
        <v>140</v>
      </c>
      <c r="F45" s="83" t="s">
        <v>140</v>
      </c>
      <c r="G45" s="84" t="s">
        <v>140</v>
      </c>
      <c r="H45" s="84" t="s">
        <v>140</v>
      </c>
      <c r="I45" s="85" t="s">
        <v>140</v>
      </c>
      <c r="J45" s="83" t="s">
        <v>140</v>
      </c>
      <c r="K45" s="84" t="s">
        <v>140</v>
      </c>
      <c r="L45" s="84" t="s">
        <v>140</v>
      </c>
      <c r="M45" s="85" t="s">
        <v>140</v>
      </c>
      <c r="N45" s="8"/>
      <c r="O45" s="83" t="s">
        <v>140</v>
      </c>
      <c r="P45" s="84" t="s">
        <v>140</v>
      </c>
      <c r="Q45" s="85" t="s">
        <v>140</v>
      </c>
    </row>
    <row r="46" spans="1:17" x14ac:dyDescent="0.3">
      <c r="A46" s="35" t="s">
        <v>74</v>
      </c>
      <c r="B46" s="83" t="s">
        <v>140</v>
      </c>
      <c r="C46" s="84" t="s">
        <v>140</v>
      </c>
      <c r="D46" s="84" t="s">
        <v>140</v>
      </c>
      <c r="E46" s="85" t="s">
        <v>140</v>
      </c>
      <c r="F46" s="83" t="s">
        <v>140</v>
      </c>
      <c r="G46" s="84" t="s">
        <v>140</v>
      </c>
      <c r="H46" s="84" t="s">
        <v>140</v>
      </c>
      <c r="I46" s="85" t="s">
        <v>140</v>
      </c>
      <c r="J46" s="83" t="s">
        <v>140</v>
      </c>
      <c r="K46" s="84" t="s">
        <v>140</v>
      </c>
      <c r="L46" s="84" t="s">
        <v>140</v>
      </c>
      <c r="M46" s="85" t="s">
        <v>140</v>
      </c>
      <c r="N46" s="8"/>
      <c r="O46" s="83" t="s">
        <v>140</v>
      </c>
      <c r="P46" s="84" t="s">
        <v>140</v>
      </c>
      <c r="Q46" s="85" t="s">
        <v>140</v>
      </c>
    </row>
    <row r="47" spans="1:17" x14ac:dyDescent="0.3">
      <c r="A47" s="35" t="s">
        <v>127</v>
      </c>
      <c r="B47" s="83" t="s">
        <v>140</v>
      </c>
      <c r="C47" s="84" t="s">
        <v>140</v>
      </c>
      <c r="D47" s="84" t="s">
        <v>140</v>
      </c>
      <c r="E47" s="85" t="s">
        <v>140</v>
      </c>
      <c r="F47" s="83" t="s">
        <v>140</v>
      </c>
      <c r="G47" s="84" t="s">
        <v>140</v>
      </c>
      <c r="H47" s="84" t="s">
        <v>140</v>
      </c>
      <c r="I47" s="85" t="s">
        <v>140</v>
      </c>
      <c r="J47" s="83" t="s">
        <v>140</v>
      </c>
      <c r="K47" s="84" t="s">
        <v>140</v>
      </c>
      <c r="L47" s="84" t="s">
        <v>140</v>
      </c>
      <c r="M47" s="85" t="s">
        <v>140</v>
      </c>
      <c r="N47" s="8"/>
      <c r="O47" s="83" t="s">
        <v>140</v>
      </c>
      <c r="P47" s="84" t="s">
        <v>140</v>
      </c>
      <c r="Q47" s="85" t="s">
        <v>140</v>
      </c>
    </row>
    <row r="48" spans="1:17" x14ac:dyDescent="0.3">
      <c r="A48" s="35" t="s">
        <v>75</v>
      </c>
      <c r="B48" s="83" t="s">
        <v>140</v>
      </c>
      <c r="C48" s="84" t="s">
        <v>140</v>
      </c>
      <c r="D48" s="84" t="s">
        <v>140</v>
      </c>
      <c r="E48" s="85" t="s">
        <v>140</v>
      </c>
      <c r="F48" s="83" t="s">
        <v>140</v>
      </c>
      <c r="G48" s="84" t="s">
        <v>140</v>
      </c>
      <c r="H48" s="84" t="s">
        <v>140</v>
      </c>
      <c r="I48" s="85" t="s">
        <v>140</v>
      </c>
      <c r="J48" s="83" t="s">
        <v>140</v>
      </c>
      <c r="K48" s="84" t="s">
        <v>140</v>
      </c>
      <c r="L48" s="84" t="s">
        <v>140</v>
      </c>
      <c r="M48" s="85" t="s">
        <v>140</v>
      </c>
      <c r="N48" s="8"/>
      <c r="O48" s="83" t="s">
        <v>140</v>
      </c>
      <c r="P48" s="84" t="s">
        <v>140</v>
      </c>
      <c r="Q48" s="85" t="s">
        <v>140</v>
      </c>
    </row>
    <row r="49" spans="1:17" x14ac:dyDescent="0.3">
      <c r="A49" s="35" t="s">
        <v>128</v>
      </c>
      <c r="B49" s="83" t="s">
        <v>140</v>
      </c>
      <c r="C49" s="84" t="s">
        <v>140</v>
      </c>
      <c r="D49" s="84" t="s">
        <v>140</v>
      </c>
      <c r="E49" s="85" t="s">
        <v>140</v>
      </c>
      <c r="F49" s="83" t="s">
        <v>140</v>
      </c>
      <c r="G49" s="84" t="s">
        <v>140</v>
      </c>
      <c r="H49" s="84" t="s">
        <v>140</v>
      </c>
      <c r="I49" s="85" t="s">
        <v>140</v>
      </c>
      <c r="J49" s="83" t="s">
        <v>140</v>
      </c>
      <c r="K49" s="84" t="s">
        <v>140</v>
      </c>
      <c r="L49" s="84" t="s">
        <v>140</v>
      </c>
      <c r="M49" s="85" t="s">
        <v>140</v>
      </c>
      <c r="N49" s="8"/>
      <c r="O49" s="83" t="s">
        <v>140</v>
      </c>
      <c r="P49" s="84" t="s">
        <v>140</v>
      </c>
      <c r="Q49" s="85" t="s">
        <v>140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188"/>
      <c r="G1" s="188"/>
      <c r="H1" s="188"/>
      <c r="I1" s="188"/>
      <c r="J1" s="188"/>
      <c r="K1" s="188"/>
      <c r="L1" s="188"/>
      <c r="M1" s="69"/>
      <c r="N1" s="8"/>
      <c r="O1" s="8"/>
      <c r="P1" s="8"/>
      <c r="Q1" s="8"/>
    </row>
    <row r="2" spans="1:17" ht="25.8" x14ac:dyDescent="0.5">
      <c r="A2" s="315" t="s">
        <v>81</v>
      </c>
      <c r="B2" s="8"/>
      <c r="C2" s="8"/>
      <c r="D2" s="8"/>
      <c r="E2" s="8"/>
      <c r="F2" s="8"/>
      <c r="G2" s="8"/>
      <c r="H2" s="8"/>
      <c r="I2" s="8"/>
      <c r="J2" s="290"/>
      <c r="K2" s="290"/>
      <c r="L2" s="290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291"/>
      <c r="K3" s="291"/>
      <c r="L3" s="291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168.95400000000001</v>
      </c>
      <c r="C7" s="84">
        <v>174.233</v>
      </c>
      <c r="D7" s="84">
        <v>177.36400000000003</v>
      </c>
      <c r="E7" s="85">
        <v>179.27099999999996</v>
      </c>
      <c r="F7" s="83">
        <v>179.70600000000002</v>
      </c>
      <c r="G7" s="84">
        <v>181.89499999999998</v>
      </c>
      <c r="H7" s="84">
        <v>189.76200000000006</v>
      </c>
      <c r="I7" s="85">
        <v>186.21000000000004</v>
      </c>
      <c r="J7" s="83">
        <v>185.27100000000002</v>
      </c>
      <c r="K7" s="84">
        <v>179.30099999999999</v>
      </c>
      <c r="L7" s="84">
        <v>188.41700000000003</v>
      </c>
      <c r="M7" s="85">
        <v>198.71100000000001</v>
      </c>
      <c r="N7" s="53"/>
      <c r="O7" s="83">
        <v>699.822</v>
      </c>
      <c r="P7" s="84">
        <v>737.57300000000009</v>
      </c>
      <c r="Q7" s="85">
        <v>751.7</v>
      </c>
    </row>
    <row r="8" spans="1:17" s="4" customFormat="1" x14ac:dyDescent="0.3">
      <c r="A8" s="33" t="s">
        <v>44</v>
      </c>
      <c r="B8" s="83">
        <v>14.347999999999999</v>
      </c>
      <c r="C8" s="84">
        <v>15.823</v>
      </c>
      <c r="D8" s="84">
        <v>14.807000000000002</v>
      </c>
      <c r="E8" s="85">
        <v>15.132000000000012</v>
      </c>
      <c r="F8" s="83">
        <v>14.750999999999999</v>
      </c>
      <c r="G8" s="84">
        <v>15.371</v>
      </c>
      <c r="H8" s="84">
        <v>14.642000000000003</v>
      </c>
      <c r="I8" s="85">
        <v>14.667000000000009</v>
      </c>
      <c r="J8" s="83">
        <v>14.395</v>
      </c>
      <c r="K8" s="84">
        <v>15.759999999999998</v>
      </c>
      <c r="L8" s="84">
        <v>17.598000000000003</v>
      </c>
      <c r="M8" s="85">
        <v>17.686999999999998</v>
      </c>
      <c r="N8" s="53"/>
      <c r="O8" s="83">
        <v>60.110000000000014</v>
      </c>
      <c r="P8" s="84">
        <v>59.431000000000012</v>
      </c>
      <c r="Q8" s="85">
        <v>65.44</v>
      </c>
    </row>
    <row r="9" spans="1:17" s="4" customFormat="1" x14ac:dyDescent="0.3">
      <c r="A9" s="33" t="s">
        <v>45</v>
      </c>
      <c r="B9" s="83">
        <v>4.0042126800000091</v>
      </c>
      <c r="C9" s="84">
        <v>11.582953699999997</v>
      </c>
      <c r="D9" s="84">
        <v>7.7340169859999577</v>
      </c>
      <c r="E9" s="85">
        <v>16.460529442000158</v>
      </c>
      <c r="F9" s="83">
        <v>-8.5059645260000085</v>
      </c>
      <c r="G9" s="84">
        <v>-3.2694726099999993</v>
      </c>
      <c r="H9" s="84">
        <v>6.0701441279999742</v>
      </c>
      <c r="I9" s="85">
        <v>2.7492093829999575</v>
      </c>
      <c r="J9" s="83">
        <v>2.5169999999999781</v>
      </c>
      <c r="K9" s="84">
        <v>4.0849999999999724</v>
      </c>
      <c r="L9" s="84">
        <v>1.3649999999999629</v>
      </c>
      <c r="M9" s="85">
        <v>2.4600000000000506</v>
      </c>
      <c r="N9" s="53"/>
      <c r="O9" s="83">
        <v>39.781712808000179</v>
      </c>
      <c r="P9" s="84">
        <v>-2.9560836249999909</v>
      </c>
      <c r="Q9" s="85">
        <v>10.426999999999964</v>
      </c>
    </row>
    <row r="10" spans="1:17" s="3" customFormat="1" x14ac:dyDescent="0.3">
      <c r="A10" s="23" t="s">
        <v>46</v>
      </c>
      <c r="B10" s="89">
        <v>187.30621268000002</v>
      </c>
      <c r="C10" s="90">
        <v>201.6389537</v>
      </c>
      <c r="D10" s="90">
        <v>199.90501698599999</v>
      </c>
      <c r="E10" s="91">
        <v>210.86352944200013</v>
      </c>
      <c r="F10" s="89">
        <v>185.95103547400001</v>
      </c>
      <c r="G10" s="90">
        <v>193.99652738999998</v>
      </c>
      <c r="H10" s="90">
        <v>210.47414412800003</v>
      </c>
      <c r="I10" s="91">
        <v>203.626209383</v>
      </c>
      <c r="J10" s="89">
        <v>202.18299999999999</v>
      </c>
      <c r="K10" s="90">
        <v>199.14599999999996</v>
      </c>
      <c r="L10" s="90">
        <v>207.38</v>
      </c>
      <c r="M10" s="91">
        <v>218.85800000000006</v>
      </c>
      <c r="N10" s="77"/>
      <c r="O10" s="89">
        <v>799.7137128080002</v>
      </c>
      <c r="P10" s="90">
        <v>794.04791637500011</v>
      </c>
      <c r="Q10" s="91">
        <v>827.56700000000001</v>
      </c>
    </row>
    <row r="11" spans="1:17" s="4" customFormat="1" x14ac:dyDescent="0.3">
      <c r="A11" s="33" t="s">
        <v>47</v>
      </c>
      <c r="B11" s="83">
        <v>47.641000000000005</v>
      </c>
      <c r="C11" s="84">
        <v>47.009</v>
      </c>
      <c r="D11" s="84">
        <v>46.162999999999997</v>
      </c>
      <c r="E11" s="85">
        <v>47.393999999999991</v>
      </c>
      <c r="F11" s="83">
        <v>44.545000000000002</v>
      </c>
      <c r="G11" s="84">
        <v>45.122</v>
      </c>
      <c r="H11" s="84">
        <v>42.29</v>
      </c>
      <c r="I11" s="85">
        <v>42.134999999999998</v>
      </c>
      <c r="J11" s="83">
        <v>41.036000000000001</v>
      </c>
      <c r="K11" s="84">
        <v>39.37700000000001</v>
      </c>
      <c r="L11" s="84">
        <v>37.659999999999997</v>
      </c>
      <c r="M11" s="85">
        <v>38.557999999999993</v>
      </c>
      <c r="N11" s="53"/>
      <c r="O11" s="83">
        <v>188.20699999999997</v>
      </c>
      <c r="P11" s="84">
        <v>174.09199999999998</v>
      </c>
      <c r="Q11" s="85">
        <v>156.631</v>
      </c>
    </row>
    <row r="12" spans="1:17" s="4" customFormat="1" x14ac:dyDescent="0.3">
      <c r="A12" s="33" t="s">
        <v>48</v>
      </c>
      <c r="B12" s="83">
        <v>101.64800000000001</v>
      </c>
      <c r="C12" s="84">
        <v>104.657</v>
      </c>
      <c r="D12" s="84">
        <v>108.30399999999997</v>
      </c>
      <c r="E12" s="85">
        <v>109.95800000000003</v>
      </c>
      <c r="F12" s="83">
        <v>112.31699999999999</v>
      </c>
      <c r="G12" s="84">
        <v>111.79999999999997</v>
      </c>
      <c r="H12" s="84">
        <v>114.04200000000003</v>
      </c>
      <c r="I12" s="85">
        <v>113.76700000000005</v>
      </c>
      <c r="J12" s="83">
        <v>115.12100000000001</v>
      </c>
      <c r="K12" s="84">
        <v>114.67699999999999</v>
      </c>
      <c r="L12" s="84">
        <v>117.59499999999997</v>
      </c>
      <c r="M12" s="85">
        <v>120.976</v>
      </c>
      <c r="N12" s="53"/>
      <c r="O12" s="83">
        <v>424.56700000000001</v>
      </c>
      <c r="P12" s="84">
        <v>451.92600000000004</v>
      </c>
      <c r="Q12" s="85">
        <v>468.36899999999997</v>
      </c>
    </row>
    <row r="13" spans="1:17" s="4" customFormat="1" x14ac:dyDescent="0.3">
      <c r="A13" s="33" t="s">
        <v>49</v>
      </c>
      <c r="B13" s="83">
        <v>32.361999999999995</v>
      </c>
      <c r="C13" s="84">
        <v>33.137999999999991</v>
      </c>
      <c r="D13" s="84">
        <v>33.737000000000023</v>
      </c>
      <c r="E13" s="85">
        <v>34.010999999999981</v>
      </c>
      <c r="F13" s="83">
        <v>35.588999999999999</v>
      </c>
      <c r="G13" s="84">
        <v>34.954999999999998</v>
      </c>
      <c r="H13" s="84">
        <v>36.63300000000001</v>
      </c>
      <c r="I13" s="85">
        <v>36.575000000000003</v>
      </c>
      <c r="J13" s="83">
        <v>37.621000000000002</v>
      </c>
      <c r="K13" s="84">
        <v>39.1</v>
      </c>
      <c r="L13" s="84">
        <v>42.188000000000002</v>
      </c>
      <c r="M13" s="85">
        <v>43.652000000000001</v>
      </c>
      <c r="N13" s="53"/>
      <c r="O13" s="83">
        <v>133.24799999999999</v>
      </c>
      <c r="P13" s="84">
        <v>143.75200000000001</v>
      </c>
      <c r="Q13" s="85">
        <v>162.56100000000001</v>
      </c>
    </row>
    <row r="14" spans="1:17" s="4" customFormat="1" x14ac:dyDescent="0.3">
      <c r="A14" s="33" t="s">
        <v>50</v>
      </c>
      <c r="B14" s="83">
        <v>32.947000000000003</v>
      </c>
      <c r="C14" s="84">
        <v>32.984999999999999</v>
      </c>
      <c r="D14" s="84">
        <v>33.518999999999991</v>
      </c>
      <c r="E14" s="85">
        <v>34.143000000000001</v>
      </c>
      <c r="F14" s="83">
        <v>33.667000000000002</v>
      </c>
      <c r="G14" s="84">
        <v>33.72</v>
      </c>
      <c r="H14" s="84">
        <v>34.010000000000019</v>
      </c>
      <c r="I14" s="85">
        <v>34.515000000000015</v>
      </c>
      <c r="J14" s="83">
        <v>35.012</v>
      </c>
      <c r="K14" s="84">
        <v>41.150000000000006</v>
      </c>
      <c r="L14" s="84">
        <v>31.828999999999994</v>
      </c>
      <c r="M14" s="85">
        <v>41.054000000000016</v>
      </c>
      <c r="N14" s="53"/>
      <c r="O14" s="83">
        <v>133.59399999999999</v>
      </c>
      <c r="P14" s="84">
        <v>135.91200000000003</v>
      </c>
      <c r="Q14" s="85">
        <v>149.04500000000002</v>
      </c>
    </row>
    <row r="15" spans="1:17" s="4" customFormat="1" x14ac:dyDescent="0.3">
      <c r="A15" s="33" t="s">
        <v>51</v>
      </c>
      <c r="B15" s="83">
        <f>+B16-B11-B12-B13-B14</f>
        <v>52.388999999999996</v>
      </c>
      <c r="C15" s="84">
        <f t="shared" ref="C15:I15" si="0">+C16-C11-C12-C13-C14</f>
        <v>52.361000000000033</v>
      </c>
      <c r="D15" s="84">
        <f t="shared" si="0"/>
        <v>55.590000000000046</v>
      </c>
      <c r="E15" s="85">
        <f t="shared" si="0"/>
        <v>49.475999999999956</v>
      </c>
      <c r="F15" s="83">
        <f t="shared" si="0"/>
        <v>51.876999999999995</v>
      </c>
      <c r="G15" s="84">
        <f t="shared" si="0"/>
        <v>47.70799999999997</v>
      </c>
      <c r="H15" s="84">
        <f t="shared" si="0"/>
        <v>56.316999999999979</v>
      </c>
      <c r="I15" s="85">
        <f t="shared" si="0"/>
        <v>94.110000000000042</v>
      </c>
      <c r="J15" s="83">
        <v>63.208000000000027</v>
      </c>
      <c r="K15" s="84">
        <v>63.752999999999986</v>
      </c>
      <c r="L15" s="84">
        <v>54.146000000000072</v>
      </c>
      <c r="M15" s="85">
        <v>65.805999999999926</v>
      </c>
      <c r="N15" s="53"/>
      <c r="O15" s="83">
        <f t="shared" ref="O15" si="1">+O16-O11-O12-O13-O14</f>
        <v>209.8159999999998</v>
      </c>
      <c r="P15" s="84">
        <f t="shared" ref="P15" si="2">+P16-P11-P12-P13-P14</f>
        <v>250.01199999999989</v>
      </c>
      <c r="Q15" s="85">
        <v>246.91300000000001</v>
      </c>
    </row>
    <row r="16" spans="1:17" s="3" customFormat="1" x14ac:dyDescent="0.3">
      <c r="A16" s="23" t="s">
        <v>52</v>
      </c>
      <c r="B16" s="89">
        <v>266.98700000000002</v>
      </c>
      <c r="C16" s="90">
        <v>270.15000000000003</v>
      </c>
      <c r="D16" s="90">
        <v>277.31300000000005</v>
      </c>
      <c r="E16" s="91">
        <v>274.98199999999997</v>
      </c>
      <c r="F16" s="89">
        <v>277.995</v>
      </c>
      <c r="G16" s="90">
        <v>273.30499999999995</v>
      </c>
      <c r="H16" s="90">
        <v>283.29200000000003</v>
      </c>
      <c r="I16" s="91">
        <v>321.10200000000009</v>
      </c>
      <c r="J16" s="89">
        <v>291.99800000000005</v>
      </c>
      <c r="K16" s="90">
        <v>298.05700000000002</v>
      </c>
      <c r="L16" s="90">
        <v>283.41800000000001</v>
      </c>
      <c r="M16" s="91">
        <v>310.04599999999994</v>
      </c>
      <c r="N16" s="77"/>
      <c r="O16" s="89">
        <v>1089.4319999999998</v>
      </c>
      <c r="P16" s="90">
        <v>1155.694</v>
      </c>
      <c r="Q16" s="91">
        <v>1183.519</v>
      </c>
    </row>
    <row r="17" spans="1:17" s="3" customFormat="1" x14ac:dyDescent="0.3">
      <c r="A17" s="23" t="s">
        <v>53</v>
      </c>
      <c r="B17" s="89">
        <v>50.094311319999946</v>
      </c>
      <c r="C17" s="90">
        <v>49.359521299999926</v>
      </c>
      <c r="D17" s="90">
        <v>48.372983014000084</v>
      </c>
      <c r="E17" s="91">
        <v>38.079471558000421</v>
      </c>
      <c r="F17" s="89">
        <v>28.311964525999912</v>
      </c>
      <c r="G17" s="90">
        <v>28.926472610000019</v>
      </c>
      <c r="H17" s="90">
        <v>31.107855871999959</v>
      </c>
      <c r="I17" s="91">
        <v>24.146790617000136</v>
      </c>
      <c r="J17" s="89">
        <v>17.444999999999936</v>
      </c>
      <c r="K17" s="90">
        <v>17.220000000000027</v>
      </c>
      <c r="L17" s="90">
        <v>17.942999999999984</v>
      </c>
      <c r="M17" s="91">
        <v>15.920000000000073</v>
      </c>
      <c r="N17" s="77"/>
      <c r="O17" s="89">
        <v>185.9062871920006</v>
      </c>
      <c r="P17" s="90">
        <v>112.49308362500005</v>
      </c>
      <c r="Q17" s="91">
        <v>68.52800000000002</v>
      </c>
    </row>
    <row r="18" spans="1:17" s="5" customFormat="1" x14ac:dyDescent="0.3">
      <c r="A18" s="34" t="s">
        <v>54</v>
      </c>
      <c r="B18" s="83">
        <v>504.38752399999998</v>
      </c>
      <c r="C18" s="84">
        <v>521.14847499999996</v>
      </c>
      <c r="D18" s="84">
        <v>525.59100000000012</v>
      </c>
      <c r="E18" s="85">
        <v>523.92500100000052</v>
      </c>
      <c r="F18" s="83">
        <v>492.25799999999992</v>
      </c>
      <c r="G18" s="84">
        <v>496.22799999999995</v>
      </c>
      <c r="H18" s="84">
        <v>524.87400000000002</v>
      </c>
      <c r="I18" s="85">
        <v>548.87500000000023</v>
      </c>
      <c r="J18" s="83">
        <v>511.62599999999998</v>
      </c>
      <c r="K18" s="84">
        <v>514.423</v>
      </c>
      <c r="L18" s="84">
        <v>508.74099999999999</v>
      </c>
      <c r="M18" s="85">
        <v>544.82400000000007</v>
      </c>
      <c r="N18" s="70"/>
      <c r="O18" s="83">
        <v>2075.0520000000006</v>
      </c>
      <c r="P18" s="84">
        <v>2062.2350000000001</v>
      </c>
      <c r="Q18" s="85">
        <v>2079.614</v>
      </c>
    </row>
    <row r="19" spans="1:17" s="5" customFormat="1" x14ac:dyDescent="0.3">
      <c r="A19" s="34" t="s">
        <v>55</v>
      </c>
      <c r="B19" s="83">
        <v>106.01600000000001</v>
      </c>
      <c r="C19" s="84">
        <v>108.533</v>
      </c>
      <c r="D19" s="84">
        <v>117.74899999999994</v>
      </c>
      <c r="E19" s="85">
        <v>143.17899999999997</v>
      </c>
      <c r="F19" s="83">
        <v>120.149</v>
      </c>
      <c r="G19" s="84">
        <v>122.34399999999999</v>
      </c>
      <c r="H19" s="84">
        <v>142.18299999999999</v>
      </c>
      <c r="I19" s="85">
        <v>171.42900000000003</v>
      </c>
      <c r="J19" s="83">
        <v>115.24100000000001</v>
      </c>
      <c r="K19" s="84">
        <v>133.93700000000001</v>
      </c>
      <c r="L19" s="84">
        <v>149.15499999999994</v>
      </c>
      <c r="M19" s="85">
        <v>177.15800000000002</v>
      </c>
      <c r="N19" s="70"/>
      <c r="O19" s="83">
        <v>475.47699999999992</v>
      </c>
      <c r="P19" s="84">
        <v>556.10500000000002</v>
      </c>
      <c r="Q19" s="85">
        <v>575.49099999999999</v>
      </c>
    </row>
    <row r="20" spans="1:17" s="3" customFormat="1" x14ac:dyDescent="0.3">
      <c r="A20" s="24" t="s">
        <v>56</v>
      </c>
      <c r="B20" s="89">
        <v>610.40352400000006</v>
      </c>
      <c r="C20" s="90">
        <v>629.68147500000009</v>
      </c>
      <c r="D20" s="90">
        <v>643.33999999999969</v>
      </c>
      <c r="E20" s="91">
        <v>667.10400100000106</v>
      </c>
      <c r="F20" s="89">
        <v>612.40700000000004</v>
      </c>
      <c r="G20" s="90">
        <v>618.572</v>
      </c>
      <c r="H20" s="90">
        <v>667.05699999999979</v>
      </c>
      <c r="I20" s="91">
        <v>720.30399999999986</v>
      </c>
      <c r="J20" s="89">
        <v>626.86699999999996</v>
      </c>
      <c r="K20" s="90">
        <v>648.36000000000013</v>
      </c>
      <c r="L20" s="90">
        <v>657.8959999999995</v>
      </c>
      <c r="M20" s="91">
        <v>721.98200000000043</v>
      </c>
      <c r="N20" s="77"/>
      <c r="O20" s="89">
        <v>2550.5290000000009</v>
      </c>
      <c r="P20" s="90">
        <v>2618.3399999999997</v>
      </c>
      <c r="Q20" s="91">
        <v>2655.105</v>
      </c>
    </row>
    <row r="21" spans="1:17" s="5" customFormat="1" x14ac:dyDescent="0.3">
      <c r="A21" s="34" t="s">
        <v>57</v>
      </c>
      <c r="B21" s="83">
        <v>23.838999999999999</v>
      </c>
      <c r="C21" s="84">
        <v>10.023000000000003</v>
      </c>
      <c r="D21" s="84">
        <v>18.021000000000008</v>
      </c>
      <c r="E21" s="85">
        <v>27.517999999999986</v>
      </c>
      <c r="F21" s="83">
        <v>18.454999999999998</v>
      </c>
      <c r="G21" s="84">
        <v>18.464999999999996</v>
      </c>
      <c r="H21" s="84">
        <v>19.282999999999994</v>
      </c>
      <c r="I21" s="85">
        <v>17.74499999999999</v>
      </c>
      <c r="J21" s="83">
        <v>17.326000000000001</v>
      </c>
      <c r="K21" s="84">
        <v>20.405000000000001</v>
      </c>
      <c r="L21" s="84">
        <v>19.773000000000003</v>
      </c>
      <c r="M21" s="85">
        <v>20.804999999999978</v>
      </c>
      <c r="N21" s="70"/>
      <c r="O21" s="83">
        <v>79.400999999999996</v>
      </c>
      <c r="P21" s="84">
        <v>73.947999999999979</v>
      </c>
      <c r="Q21" s="85">
        <v>78.308999999999983</v>
      </c>
    </row>
    <row r="22" spans="1:17" s="3" customFormat="1" x14ac:dyDescent="0.3">
      <c r="A22" s="24" t="s">
        <v>58</v>
      </c>
      <c r="B22" s="89">
        <v>634.242524</v>
      </c>
      <c r="C22" s="90">
        <v>639.704475</v>
      </c>
      <c r="D22" s="90">
        <v>661.3610000000001</v>
      </c>
      <c r="E22" s="91">
        <v>694.62200100000109</v>
      </c>
      <c r="F22" s="89">
        <v>630.86200000000008</v>
      </c>
      <c r="G22" s="90">
        <v>637.03700000000003</v>
      </c>
      <c r="H22" s="90">
        <v>686.34000000000015</v>
      </c>
      <c r="I22" s="91">
        <v>738.04899999999975</v>
      </c>
      <c r="J22" s="89">
        <v>644.19299999999998</v>
      </c>
      <c r="K22" s="90">
        <v>668.76499999999987</v>
      </c>
      <c r="L22" s="90">
        <v>677.6690000000001</v>
      </c>
      <c r="M22" s="91">
        <v>742.78700000000072</v>
      </c>
      <c r="N22" s="77"/>
      <c r="O22" s="89">
        <v>2629.9300000000012</v>
      </c>
      <c r="P22" s="90">
        <v>2692.288</v>
      </c>
      <c r="Q22" s="91">
        <v>2733.4140000000007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-3.7994649707248307E-2</v>
      </c>
      <c r="N23" s="79"/>
      <c r="O23" s="78"/>
      <c r="P23" s="79"/>
      <c r="Q23" s="125">
        <v>-1.3205161164805523E-2</v>
      </c>
    </row>
    <row r="24" spans="1:17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9"/>
      <c r="M24" s="125">
        <v>-5.2760153360702833E-2</v>
      </c>
      <c r="N24" s="53"/>
      <c r="O24" s="52"/>
      <c r="P24" s="53"/>
      <c r="Q24" s="125">
        <v>-2.1312494047106223E-2</v>
      </c>
    </row>
    <row r="25" spans="1:17" s="4" customFormat="1" x14ac:dyDescent="0.3">
      <c r="A25" s="24" t="s">
        <v>19</v>
      </c>
      <c r="B25" s="89">
        <v>207.38284200000001</v>
      </c>
      <c r="C25" s="90">
        <v>217.14715300000003</v>
      </c>
      <c r="D25" s="90">
        <v>239.58599999999973</v>
      </c>
      <c r="E25" s="91">
        <v>190.76900500000102</v>
      </c>
      <c r="F25" s="89">
        <v>196.2180000000001</v>
      </c>
      <c r="G25" s="90">
        <v>195.45599999999999</v>
      </c>
      <c r="H25" s="90">
        <v>255.80799999999988</v>
      </c>
      <c r="I25" s="57">
        <v>169.24099999999999</v>
      </c>
      <c r="J25" s="89">
        <v>181.00900000000001</v>
      </c>
      <c r="K25" s="90">
        <v>204.94599999999991</v>
      </c>
      <c r="L25" s="90">
        <v>217.49299999999994</v>
      </c>
      <c r="M25" s="57">
        <v>207.1099999999999</v>
      </c>
      <c r="N25" s="53"/>
      <c r="O25" s="55">
        <v>854.88500000000079</v>
      </c>
      <c r="P25" s="56">
        <v>816.72299999999996</v>
      </c>
      <c r="Q25" s="57">
        <v>810.55799999999977</v>
      </c>
    </row>
    <row r="26" spans="1:17" s="6" customFormat="1" x14ac:dyDescent="0.3">
      <c r="A26" s="25" t="s">
        <v>72</v>
      </c>
      <c r="B26" s="121">
        <v>0.32697719587152757</v>
      </c>
      <c r="C26" s="122">
        <v>0.33944916986863355</v>
      </c>
      <c r="D26" s="122">
        <v>0.36226206262540384</v>
      </c>
      <c r="E26" s="123">
        <v>0.27463714757863061</v>
      </c>
      <c r="F26" s="121">
        <v>0.31103157267358006</v>
      </c>
      <c r="G26" s="122">
        <v>0.30682048295467923</v>
      </c>
      <c r="H26" s="122">
        <v>0.37271323250866889</v>
      </c>
      <c r="I26" s="125">
        <v>0.22930862314019806</v>
      </c>
      <c r="J26" s="121">
        <v>0.28098566733882552</v>
      </c>
      <c r="K26" s="122">
        <v>0.30645443466688588</v>
      </c>
      <c r="L26" s="122">
        <v>0.32094282016736769</v>
      </c>
      <c r="M26" s="125">
        <v>0.2788282508983056</v>
      </c>
      <c r="N26" s="81"/>
      <c r="O26" s="124">
        <v>0.32505998258508795</v>
      </c>
      <c r="P26" s="170">
        <v>0.30335647597879573</v>
      </c>
      <c r="Q26" s="125">
        <v>0.29653685830247434</v>
      </c>
    </row>
    <row r="27" spans="1:17" x14ac:dyDescent="0.3">
      <c r="A27" s="24" t="s">
        <v>18</v>
      </c>
      <c r="B27" s="89">
        <v>206.69184200000001</v>
      </c>
      <c r="C27" s="90">
        <v>213.57615299999998</v>
      </c>
      <c r="D27" s="90">
        <v>231.46799999999979</v>
      </c>
      <c r="E27" s="91">
        <v>176.27000500000111</v>
      </c>
      <c r="F27" s="89">
        <v>194.02400000000011</v>
      </c>
      <c r="G27" s="90">
        <v>190.38600000000002</v>
      </c>
      <c r="H27" s="90">
        <v>255.0149999999997</v>
      </c>
      <c r="I27" s="57">
        <v>168.35600000000011</v>
      </c>
      <c r="J27" s="89">
        <v>177.41900000000001</v>
      </c>
      <c r="K27" s="90">
        <v>196.5319999999999</v>
      </c>
      <c r="L27" s="90">
        <v>211.94200000000001</v>
      </c>
      <c r="M27" s="57">
        <v>204.18999999999994</v>
      </c>
      <c r="N27" s="69"/>
      <c r="O27" s="55">
        <v>828.00600000000088</v>
      </c>
      <c r="P27" s="56">
        <v>807.78099999999995</v>
      </c>
      <c r="Q27" s="57">
        <v>790.08299999999986</v>
      </c>
    </row>
    <row r="28" spans="1:17" s="7" customFormat="1" x14ac:dyDescent="0.3">
      <c r="A28" s="25" t="s">
        <v>72</v>
      </c>
      <c r="B28" s="121">
        <v>0.32588770727079158</v>
      </c>
      <c r="C28" s="122">
        <v>0.33386690471408687</v>
      </c>
      <c r="D28" s="122">
        <v>0.34998737452011797</v>
      </c>
      <c r="E28" s="123">
        <v>0.25376392447437152</v>
      </c>
      <c r="F28" s="121">
        <v>0.30755379147896067</v>
      </c>
      <c r="G28" s="122">
        <v>0.29886176156173033</v>
      </c>
      <c r="H28" s="122">
        <v>0.37155782848151009</v>
      </c>
      <c r="I28" s="125">
        <v>0.22810951576385871</v>
      </c>
      <c r="J28" s="121">
        <v>0.27541280330584161</v>
      </c>
      <c r="K28" s="122">
        <v>0.29387303462352238</v>
      </c>
      <c r="L28" s="122">
        <v>0.31275150552851022</v>
      </c>
      <c r="M28" s="125">
        <v>0.27489711047716203</v>
      </c>
      <c r="N28" s="82"/>
      <c r="O28" s="124">
        <v>0.3148395584673358</v>
      </c>
      <c r="P28" s="170">
        <v>0.3000351373998621</v>
      </c>
      <c r="Q28" s="125">
        <v>0.28904622570894845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83">
        <v>707</v>
      </c>
      <c r="C32" s="84">
        <v>713.33600000000001</v>
      </c>
      <c r="D32" s="84">
        <v>718.11699999999996</v>
      </c>
      <c r="E32" s="85">
        <v>727</v>
      </c>
      <c r="F32" s="83">
        <v>729.24</v>
      </c>
      <c r="G32" s="84">
        <v>739.76</v>
      </c>
      <c r="H32" s="84">
        <v>746.27</v>
      </c>
      <c r="I32" s="85">
        <v>749.05</v>
      </c>
      <c r="J32" s="83">
        <v>755.95</v>
      </c>
      <c r="K32" s="84">
        <v>781.49</v>
      </c>
      <c r="L32" s="84">
        <v>789</v>
      </c>
      <c r="M32" s="85">
        <v>801.88000000000011</v>
      </c>
      <c r="N32" s="72"/>
      <c r="O32" s="83">
        <v>727</v>
      </c>
      <c r="P32" s="84">
        <v>749.05</v>
      </c>
      <c r="Q32" s="85">
        <v>801.88000000000011</v>
      </c>
    </row>
    <row r="33" spans="1:17" x14ac:dyDescent="0.3">
      <c r="A33" s="310" t="s">
        <v>211</v>
      </c>
      <c r="B33" s="118">
        <v>124.55</v>
      </c>
      <c r="C33" s="119">
        <v>129.09</v>
      </c>
      <c r="D33" s="119">
        <v>130.97</v>
      </c>
      <c r="E33" s="120">
        <v>138.79</v>
      </c>
      <c r="F33" s="118">
        <v>140.16999999999999</v>
      </c>
      <c r="G33" s="119">
        <v>148.01999999999998</v>
      </c>
      <c r="H33" s="119">
        <v>150.6</v>
      </c>
      <c r="I33" s="120">
        <v>151.75</v>
      </c>
      <c r="J33" s="118">
        <v>157.08000000000001</v>
      </c>
      <c r="K33" s="119">
        <v>176.54</v>
      </c>
      <c r="L33" s="119">
        <v>182.67999999999998</v>
      </c>
      <c r="M33" s="120">
        <v>201.58</v>
      </c>
      <c r="N33" s="311"/>
      <c r="O33" s="118">
        <v>138.79</v>
      </c>
      <c r="P33" s="119">
        <v>151.75</v>
      </c>
      <c r="Q33" s="85">
        <v>201.58</v>
      </c>
    </row>
    <row r="34" spans="1:17" x14ac:dyDescent="0.3">
      <c r="A34" s="34" t="s">
        <v>61</v>
      </c>
      <c r="B34" s="83">
        <v>118.616</v>
      </c>
      <c r="C34" s="84">
        <v>111.327</v>
      </c>
      <c r="D34" s="84">
        <v>107</v>
      </c>
      <c r="E34" s="85">
        <v>114</v>
      </c>
      <c r="F34" s="83">
        <v>105</v>
      </c>
      <c r="G34" s="84">
        <v>101</v>
      </c>
      <c r="H34" s="84">
        <v>105</v>
      </c>
      <c r="I34" s="85">
        <v>113.89</v>
      </c>
      <c r="J34" s="83">
        <v>107.13</v>
      </c>
      <c r="K34" s="84">
        <v>106.07</v>
      </c>
      <c r="L34" s="84">
        <v>105.02</v>
      </c>
      <c r="M34" s="85">
        <v>98.68</v>
      </c>
      <c r="N34" s="72"/>
      <c r="O34" s="83">
        <v>114</v>
      </c>
      <c r="P34" s="84">
        <v>113.89</v>
      </c>
      <c r="Q34" s="85">
        <v>98.68</v>
      </c>
    </row>
    <row r="35" spans="1:17" x14ac:dyDescent="0.3">
      <c r="A35" s="35" t="s">
        <v>62</v>
      </c>
      <c r="B35" s="83">
        <v>825.61599999999999</v>
      </c>
      <c r="C35" s="84">
        <v>824.66300000000001</v>
      </c>
      <c r="D35" s="84">
        <v>825.11699999999996</v>
      </c>
      <c r="E35" s="85">
        <v>841</v>
      </c>
      <c r="F35" s="83">
        <v>834.24</v>
      </c>
      <c r="G35" s="84">
        <v>840.76</v>
      </c>
      <c r="H35" s="84">
        <v>851.27</v>
      </c>
      <c r="I35" s="85">
        <v>862.93999999999994</v>
      </c>
      <c r="J35" s="83">
        <v>863.08</v>
      </c>
      <c r="K35" s="84">
        <v>887.56</v>
      </c>
      <c r="L35" s="84">
        <v>894.02</v>
      </c>
      <c r="M35" s="85">
        <v>900.56000000000017</v>
      </c>
      <c r="N35" s="72"/>
      <c r="O35" s="83">
        <v>841</v>
      </c>
      <c r="P35" s="84">
        <v>862.93999999999994</v>
      </c>
      <c r="Q35" s="85">
        <v>900.56000000000017</v>
      </c>
    </row>
    <row r="36" spans="1:17" x14ac:dyDescent="0.3">
      <c r="A36" s="34" t="s">
        <v>124</v>
      </c>
      <c r="B36" s="65">
        <v>11.2</v>
      </c>
      <c r="C36" s="66">
        <v>11.38811549485944</v>
      </c>
      <c r="D36" s="66">
        <v>10.892648829351165</v>
      </c>
      <c r="E36" s="67">
        <v>11.211563450540652</v>
      </c>
      <c r="F36" s="65">
        <v>10.985991560721837</v>
      </c>
      <c r="G36" s="66">
        <v>11.213686335266436</v>
      </c>
      <c r="H36" s="66">
        <v>11.360133185724223</v>
      </c>
      <c r="I36" s="67">
        <v>11.300722499087309</v>
      </c>
      <c r="J36" s="131">
        <v>11.24642021512887</v>
      </c>
      <c r="K36" s="132">
        <v>10.951671679507371</v>
      </c>
      <c r="L36" s="132">
        <v>11.18111614116575</v>
      </c>
      <c r="M36" s="133">
        <v>11.477648274720957</v>
      </c>
      <c r="N36" s="134"/>
      <c r="O36" s="131">
        <v>11.181882345655223</v>
      </c>
      <c r="P36" s="132">
        <v>11.215144325925307</v>
      </c>
      <c r="Q36" s="133">
        <v>11.214214077630736</v>
      </c>
    </row>
    <row r="37" spans="1:17" x14ac:dyDescent="0.3">
      <c r="A37" s="34" t="s">
        <v>125</v>
      </c>
      <c r="B37" s="131">
        <v>3.1614328092707145</v>
      </c>
      <c r="C37" s="132">
        <v>3.6181935772785701</v>
      </c>
      <c r="D37" s="132">
        <v>3.6524106625483159</v>
      </c>
      <c r="E37" s="133">
        <v>3.6160298391623336</v>
      </c>
      <c r="F37" s="131">
        <v>3.0213057622646393</v>
      </c>
      <c r="G37" s="132">
        <v>3.3872600852318242</v>
      </c>
      <c r="H37" s="132">
        <v>3.4527530948583576</v>
      </c>
      <c r="I37" s="133">
        <v>3.070442415048392</v>
      </c>
      <c r="J37" s="131">
        <v>2.6153013725412992</v>
      </c>
      <c r="K37" s="132">
        <v>2.8414060595214852</v>
      </c>
      <c r="L37" s="132">
        <v>2.945014414442511</v>
      </c>
      <c r="M37" s="133">
        <v>3.1454821678857088</v>
      </c>
      <c r="N37" s="134"/>
      <c r="O37" s="131">
        <v>3.5120167220649829</v>
      </c>
      <c r="P37" s="132">
        <v>3.232940339350804</v>
      </c>
      <c r="Q37" s="133">
        <v>2.8868010035977512</v>
      </c>
    </row>
    <row r="38" spans="1:17" x14ac:dyDescent="0.3">
      <c r="A38" s="35" t="s">
        <v>126</v>
      </c>
      <c r="B38" s="131">
        <v>9.5737347068368788</v>
      </c>
      <c r="C38" s="132">
        <v>10.317576840656686</v>
      </c>
      <c r="D38" s="132">
        <v>9.7493135659376797</v>
      </c>
      <c r="E38" s="133">
        <v>10.028683198335445</v>
      </c>
      <c r="F38" s="131">
        <v>9.7149601142406308</v>
      </c>
      <c r="G38" s="132">
        <v>10.06335658657928</v>
      </c>
      <c r="H38" s="132">
        <v>10.181090006437707</v>
      </c>
      <c r="I38" s="133">
        <v>10.049393514655376</v>
      </c>
      <c r="J38" s="131">
        <v>9.8847734529322029</v>
      </c>
      <c r="K38" s="132">
        <v>9.7397517151762631</v>
      </c>
      <c r="L38" s="132">
        <v>9.9593299633835368</v>
      </c>
      <c r="M38" s="133">
        <v>10.287252297834195</v>
      </c>
      <c r="N38" s="134"/>
      <c r="O38" s="131">
        <v>9.9173270779416729</v>
      </c>
      <c r="P38" s="132">
        <v>10.002208178990214</v>
      </c>
      <c r="Q38" s="133">
        <v>9.9677768573315522</v>
      </c>
    </row>
    <row r="39" spans="1:17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3">
      <c r="A40" s="35" t="s">
        <v>65</v>
      </c>
      <c r="B40" s="83">
        <v>34.918353781035194</v>
      </c>
      <c r="C40" s="84">
        <v>30.383402329325946</v>
      </c>
      <c r="D40" s="84">
        <v>29.408156481094011</v>
      </c>
      <c r="E40" s="85">
        <v>26.414677392610461</v>
      </c>
      <c r="F40" s="83">
        <v>28.803602529239729</v>
      </c>
      <c r="G40" s="84">
        <v>25.299104193634633</v>
      </c>
      <c r="H40" s="84">
        <v>24.545243334279775</v>
      </c>
      <c r="I40" s="85">
        <v>25.706483251173228</v>
      </c>
      <c r="J40" s="83">
        <v>28.515416997078489</v>
      </c>
      <c r="K40" s="84">
        <v>26.082475455267872</v>
      </c>
      <c r="L40" s="84">
        <v>28.488321526817106</v>
      </c>
      <c r="M40" s="85">
        <v>30.305824490620054</v>
      </c>
      <c r="N40" s="72"/>
      <c r="O40" s="83">
        <v>30.281147496016402</v>
      </c>
      <c r="P40" s="84">
        <v>26.088915161641438</v>
      </c>
      <c r="Q40" s="85">
        <v>28.348009617445879</v>
      </c>
    </row>
    <row r="41" spans="1:17" x14ac:dyDescent="0.3">
      <c r="A41" s="35"/>
      <c r="B41" s="65"/>
      <c r="C41" s="66"/>
      <c r="D41" s="66"/>
      <c r="E41" s="67"/>
      <c r="F41" s="65"/>
      <c r="G41" s="66"/>
      <c r="H41" s="66"/>
      <c r="I41" s="67"/>
      <c r="J41" s="19"/>
      <c r="K41" s="66"/>
      <c r="L41" s="66"/>
      <c r="M41" s="67"/>
      <c r="N41" s="8"/>
      <c r="O41" s="115"/>
      <c r="P41" s="116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>
        <v>159</v>
      </c>
      <c r="C43" s="84">
        <v>152</v>
      </c>
      <c r="D43" s="84">
        <v>146</v>
      </c>
      <c r="E43" s="85">
        <v>138</v>
      </c>
      <c r="F43" s="83">
        <v>156</v>
      </c>
      <c r="G43" s="84">
        <v>148</v>
      </c>
      <c r="H43" s="84">
        <v>124</v>
      </c>
      <c r="I43" s="85">
        <v>92</v>
      </c>
      <c r="J43" s="83">
        <v>75</v>
      </c>
      <c r="K43" s="84">
        <v>54</v>
      </c>
      <c r="L43" s="84">
        <v>37</v>
      </c>
      <c r="M43" s="85">
        <v>26</v>
      </c>
      <c r="N43" s="8"/>
      <c r="O43" s="83">
        <v>138</v>
      </c>
      <c r="P43" s="84">
        <v>92</v>
      </c>
      <c r="Q43" s="85">
        <v>26</v>
      </c>
    </row>
    <row r="44" spans="1:17" x14ac:dyDescent="0.3">
      <c r="A44" s="34" t="s">
        <v>69</v>
      </c>
      <c r="B44" s="83">
        <v>142</v>
      </c>
      <c r="C44" s="84">
        <v>147</v>
      </c>
      <c r="D44" s="84">
        <v>149</v>
      </c>
      <c r="E44" s="85">
        <v>153</v>
      </c>
      <c r="F44" s="83">
        <v>157</v>
      </c>
      <c r="G44" s="84">
        <v>162</v>
      </c>
      <c r="H44" s="84">
        <v>180</v>
      </c>
      <c r="I44" s="85">
        <v>209</v>
      </c>
      <c r="J44" s="83">
        <v>222</v>
      </c>
      <c r="K44" s="84">
        <v>245</v>
      </c>
      <c r="L44" s="84">
        <v>269</v>
      </c>
      <c r="M44" s="85">
        <v>281</v>
      </c>
      <c r="N44" s="8"/>
      <c r="O44" s="83">
        <v>153</v>
      </c>
      <c r="P44" s="84">
        <v>209</v>
      </c>
      <c r="Q44" s="85">
        <v>281</v>
      </c>
    </row>
    <row r="45" spans="1:17" x14ac:dyDescent="0.3">
      <c r="A45" s="35" t="s">
        <v>70</v>
      </c>
      <c r="B45" s="83">
        <v>301</v>
      </c>
      <c r="C45" s="84">
        <v>299</v>
      </c>
      <c r="D45" s="84">
        <v>295</v>
      </c>
      <c r="E45" s="85">
        <v>291</v>
      </c>
      <c r="F45" s="83">
        <v>313</v>
      </c>
      <c r="G45" s="84">
        <v>310</v>
      </c>
      <c r="H45" s="84">
        <v>304</v>
      </c>
      <c r="I45" s="85">
        <v>301</v>
      </c>
      <c r="J45" s="83">
        <v>297</v>
      </c>
      <c r="K45" s="84">
        <v>299</v>
      </c>
      <c r="L45" s="84">
        <v>306</v>
      </c>
      <c r="M45" s="85">
        <v>307</v>
      </c>
      <c r="N45" s="8"/>
      <c r="O45" s="83">
        <v>291</v>
      </c>
      <c r="P45" s="84">
        <v>301</v>
      </c>
      <c r="Q45" s="85">
        <v>307</v>
      </c>
    </row>
    <row r="46" spans="1:17" x14ac:dyDescent="0.3">
      <c r="A46" s="35" t="s">
        <v>74</v>
      </c>
      <c r="B46" s="83">
        <v>222</v>
      </c>
      <c r="C46" s="84">
        <v>223</v>
      </c>
      <c r="D46" s="84">
        <v>223</v>
      </c>
      <c r="E46" s="85">
        <v>224</v>
      </c>
      <c r="F46" s="83">
        <v>224</v>
      </c>
      <c r="G46" s="84">
        <v>226</v>
      </c>
      <c r="H46" s="84">
        <v>228</v>
      </c>
      <c r="I46" s="85">
        <v>231</v>
      </c>
      <c r="J46" s="83">
        <v>230</v>
      </c>
      <c r="K46" s="84">
        <v>231</v>
      </c>
      <c r="L46" s="84">
        <v>232</v>
      </c>
      <c r="M46" s="85">
        <v>233</v>
      </c>
      <c r="N46" s="8"/>
      <c r="O46" s="83">
        <v>224</v>
      </c>
      <c r="P46" s="84">
        <v>231</v>
      </c>
      <c r="Q46" s="85">
        <v>233</v>
      </c>
    </row>
    <row r="47" spans="1:17" x14ac:dyDescent="0.3">
      <c r="A47" s="35" t="s">
        <v>127</v>
      </c>
      <c r="B47" s="131">
        <v>17.258646616541355</v>
      </c>
      <c r="C47" s="132">
        <v>17.3014225491678</v>
      </c>
      <c r="D47" s="132">
        <v>17.613287444748121</v>
      </c>
      <c r="E47" s="133">
        <v>17.728192935464133</v>
      </c>
      <c r="F47" s="131">
        <v>17.822916666666668</v>
      </c>
      <c r="G47" s="132">
        <v>17.841292205675796</v>
      </c>
      <c r="H47" s="132">
        <v>17.783721391035456</v>
      </c>
      <c r="I47" s="133">
        <v>17.777433663797417</v>
      </c>
      <c r="J47" s="131">
        <v>17.829631925076608</v>
      </c>
      <c r="K47" s="132">
        <v>17.858529515796324</v>
      </c>
      <c r="L47" s="132">
        <v>17.809717040818555</v>
      </c>
      <c r="M47" s="133">
        <v>17.790378197997772</v>
      </c>
      <c r="N47" s="135"/>
      <c r="O47" s="131">
        <v>17.475383505242061</v>
      </c>
      <c r="P47" s="132">
        <v>17.806340981793834</v>
      </c>
      <c r="Q47" s="133">
        <v>17.822064169922314</v>
      </c>
    </row>
    <row r="48" spans="1:17" x14ac:dyDescent="0.3">
      <c r="A48" s="35" t="s">
        <v>75</v>
      </c>
      <c r="B48" s="83">
        <v>164</v>
      </c>
      <c r="C48" s="84">
        <v>164</v>
      </c>
      <c r="D48" s="84">
        <v>165</v>
      </c>
      <c r="E48" s="85">
        <v>166</v>
      </c>
      <c r="F48" s="83">
        <v>166</v>
      </c>
      <c r="G48" s="84">
        <v>168</v>
      </c>
      <c r="H48" s="84">
        <v>171</v>
      </c>
      <c r="I48" s="85">
        <v>174</v>
      </c>
      <c r="J48" s="83">
        <v>175</v>
      </c>
      <c r="K48" s="84">
        <v>175</v>
      </c>
      <c r="L48" s="84">
        <v>176</v>
      </c>
      <c r="M48" s="85">
        <v>177</v>
      </c>
      <c r="N48" s="8"/>
      <c r="O48" s="83">
        <v>166</v>
      </c>
      <c r="P48" s="84">
        <v>174</v>
      </c>
      <c r="Q48" s="85">
        <v>177</v>
      </c>
    </row>
    <row r="49" spans="1:17" x14ac:dyDescent="0.3">
      <c r="A49" s="35" t="s">
        <v>128</v>
      </c>
      <c r="B49" s="131">
        <v>7.4646316829577914</v>
      </c>
      <c r="C49" s="132">
        <v>7.4430894308943083</v>
      </c>
      <c r="D49" s="132">
        <v>7.4425486686059514</v>
      </c>
      <c r="E49" s="133">
        <v>7.3917421953675726</v>
      </c>
      <c r="F49" s="131">
        <v>7.6204819277108422</v>
      </c>
      <c r="G49" s="132">
        <v>7.5196866170252248</v>
      </c>
      <c r="H49" s="132">
        <v>7.6249816694277355</v>
      </c>
      <c r="I49" s="133">
        <v>7.5911739522928343</v>
      </c>
      <c r="J49" s="131">
        <v>7.7227766250590086</v>
      </c>
      <c r="K49" s="132">
        <v>8.0304761904761897</v>
      </c>
      <c r="L49" s="132">
        <v>8.4255451030451027</v>
      </c>
      <c r="M49" s="133">
        <v>8.4730502618250494</v>
      </c>
      <c r="N49" s="135"/>
      <c r="O49" s="131">
        <v>7.4355029944564066</v>
      </c>
      <c r="P49" s="132">
        <v>7.5890810416141603</v>
      </c>
      <c r="Q49" s="133">
        <v>8.162962045101338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T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20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0" ht="25.8" x14ac:dyDescent="0.5">
      <c r="A2" s="315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0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20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20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20" s="4" customFormat="1" x14ac:dyDescent="0.3">
      <c r="A7" s="33" t="s">
        <v>43</v>
      </c>
      <c r="B7" s="83">
        <v>1273.4169999999999</v>
      </c>
      <c r="C7" s="84">
        <v>1265.9199999999996</v>
      </c>
      <c r="D7" s="84">
        <v>1313.6890000000003</v>
      </c>
      <c r="E7" s="85">
        <v>1303.7389999999996</v>
      </c>
      <c r="F7" s="83">
        <v>1271.4279999999999</v>
      </c>
      <c r="G7" s="84">
        <v>1273.1129999999998</v>
      </c>
      <c r="H7" s="84">
        <v>1347.6030000000001</v>
      </c>
      <c r="I7" s="85">
        <v>1307.8169999999996</v>
      </c>
      <c r="J7" s="83">
        <v>1308.3910000000001</v>
      </c>
      <c r="K7" s="84">
        <v>1359.623</v>
      </c>
      <c r="L7" s="84">
        <v>1456.3199999999997</v>
      </c>
      <c r="M7" s="85">
        <v>0</v>
      </c>
      <c r="N7" s="53"/>
      <c r="O7" s="83">
        <v>5156.7649999999994</v>
      </c>
      <c r="P7" s="84">
        <v>5199.9609999999993</v>
      </c>
      <c r="Q7" s="85">
        <v>4124.3339999999998</v>
      </c>
      <c r="T7" s="292"/>
    </row>
    <row r="8" spans="1:20" s="4" customFormat="1" x14ac:dyDescent="0.3">
      <c r="A8" s="33" t="s">
        <v>44</v>
      </c>
      <c r="B8" s="83">
        <v>126.06799999999998</v>
      </c>
      <c r="C8" s="84">
        <v>129.028999</v>
      </c>
      <c r="D8" s="84">
        <v>135.06599999999997</v>
      </c>
      <c r="E8" s="85">
        <v>141.40000100000003</v>
      </c>
      <c r="F8" s="83">
        <v>126.797</v>
      </c>
      <c r="G8" s="84">
        <v>128.946</v>
      </c>
      <c r="H8" s="84">
        <v>128.02400000000006</v>
      </c>
      <c r="I8" s="85">
        <v>129.77999999999997</v>
      </c>
      <c r="J8" s="83">
        <v>130.346</v>
      </c>
      <c r="K8" s="84">
        <v>141.20400000000001</v>
      </c>
      <c r="L8" s="84">
        <v>144.291</v>
      </c>
      <c r="M8" s="85">
        <v>0</v>
      </c>
      <c r="N8" s="53"/>
      <c r="O8" s="83">
        <v>531.56299999999999</v>
      </c>
      <c r="P8" s="84">
        <v>513.54700000000003</v>
      </c>
      <c r="Q8" s="85">
        <v>415.84100000000001</v>
      </c>
      <c r="T8" s="292"/>
    </row>
    <row r="9" spans="1:20" s="4" customFormat="1" x14ac:dyDescent="0.3">
      <c r="A9" s="33" t="s">
        <v>45</v>
      </c>
      <c r="B9" s="83">
        <v>42.11400000000026</v>
      </c>
      <c r="C9" s="84">
        <v>19.107000000000539</v>
      </c>
      <c r="D9" s="84">
        <v>25.489999999999611</v>
      </c>
      <c r="E9" s="85">
        <v>23.67100000000022</v>
      </c>
      <c r="F9" s="83">
        <v>16.693000000000239</v>
      </c>
      <c r="G9" s="84">
        <v>21.291000000000537</v>
      </c>
      <c r="H9" s="84">
        <v>25.178999999999917</v>
      </c>
      <c r="I9" s="85">
        <v>70.215000000000373</v>
      </c>
      <c r="J9" s="83">
        <v>7.0859999999997854</v>
      </c>
      <c r="K9" s="84">
        <v>8.0979999999996721</v>
      </c>
      <c r="L9" s="84">
        <v>16.149000000000513</v>
      </c>
      <c r="M9" s="85">
        <v>0</v>
      </c>
      <c r="N9" s="53"/>
      <c r="O9" s="83">
        <v>110.38200000000063</v>
      </c>
      <c r="P9" s="84">
        <v>133.37800000000107</v>
      </c>
      <c r="Q9" s="85">
        <v>31.33299999999997</v>
      </c>
      <c r="T9" s="292"/>
    </row>
    <row r="10" spans="1:20" s="3" customFormat="1" x14ac:dyDescent="0.3">
      <c r="A10" s="23" t="s">
        <v>46</v>
      </c>
      <c r="B10" s="89">
        <v>1441.5990000000002</v>
      </c>
      <c r="C10" s="90">
        <v>1414.0559990000002</v>
      </c>
      <c r="D10" s="90">
        <v>1474.2449999999999</v>
      </c>
      <c r="E10" s="91">
        <v>1468.8100009999998</v>
      </c>
      <c r="F10" s="89">
        <v>1414.9180000000001</v>
      </c>
      <c r="G10" s="90">
        <v>1423.3500000000004</v>
      </c>
      <c r="H10" s="90">
        <v>1500.806</v>
      </c>
      <c r="I10" s="91">
        <v>1507.8119999999999</v>
      </c>
      <c r="J10" s="89">
        <v>1445.8229999999999</v>
      </c>
      <c r="K10" s="90">
        <v>1508.9249999999997</v>
      </c>
      <c r="L10" s="90">
        <v>1616.7600000000002</v>
      </c>
      <c r="M10" s="91">
        <v>0</v>
      </c>
      <c r="N10" s="77"/>
      <c r="O10" s="89">
        <v>5798.71</v>
      </c>
      <c r="P10" s="90">
        <v>5846.8860000000004</v>
      </c>
      <c r="Q10" s="91">
        <v>4571.5079999999998</v>
      </c>
      <c r="T10" s="292"/>
    </row>
    <row r="11" spans="1:20" s="4" customFormat="1" x14ac:dyDescent="0.3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 t="s">
        <v>139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>
        <v>0</v>
      </c>
      <c r="M11" s="85">
        <v>0</v>
      </c>
      <c r="N11" s="53"/>
      <c r="O11" s="83" t="s">
        <v>139</v>
      </c>
      <c r="P11" s="84">
        <v>0</v>
      </c>
      <c r="Q11" s="85">
        <v>0</v>
      </c>
      <c r="T11" s="292"/>
    </row>
    <row r="12" spans="1:20" s="4" customFormat="1" x14ac:dyDescent="0.3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>
        <v>0</v>
      </c>
      <c r="M12" s="85">
        <v>0</v>
      </c>
      <c r="N12" s="53"/>
      <c r="O12" s="83" t="s">
        <v>139</v>
      </c>
      <c r="P12" s="84">
        <v>0</v>
      </c>
      <c r="Q12" s="85">
        <v>0</v>
      </c>
      <c r="T12" s="292"/>
    </row>
    <row r="13" spans="1:20" s="4" customFormat="1" x14ac:dyDescent="0.3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>
        <v>0</v>
      </c>
      <c r="M13" s="85">
        <v>0</v>
      </c>
      <c r="N13" s="53"/>
      <c r="O13" s="83" t="s">
        <v>139</v>
      </c>
      <c r="P13" s="84">
        <v>0</v>
      </c>
      <c r="Q13" s="85">
        <v>0</v>
      </c>
      <c r="T13" s="292"/>
    </row>
    <row r="14" spans="1:20" s="4" customFormat="1" x14ac:dyDescent="0.3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>
        <v>0</v>
      </c>
      <c r="M14" s="85">
        <v>0</v>
      </c>
      <c r="N14" s="53"/>
      <c r="O14" s="83" t="s">
        <v>139</v>
      </c>
      <c r="P14" s="84">
        <v>0</v>
      </c>
      <c r="Q14" s="85">
        <v>0</v>
      </c>
      <c r="T14" s="292"/>
    </row>
    <row r="15" spans="1:20" s="4" customFormat="1" x14ac:dyDescent="0.3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</v>
      </c>
      <c r="H15" s="84">
        <v>0</v>
      </c>
      <c r="I15" s="85">
        <v>0</v>
      </c>
      <c r="J15" s="83">
        <v>0</v>
      </c>
      <c r="K15" s="84">
        <v>0</v>
      </c>
      <c r="L15" s="84">
        <v>0</v>
      </c>
      <c r="M15" s="85">
        <v>0</v>
      </c>
      <c r="N15" s="53"/>
      <c r="O15" s="83">
        <v>0</v>
      </c>
      <c r="P15" s="84">
        <v>0</v>
      </c>
      <c r="Q15" s="85">
        <v>0</v>
      </c>
      <c r="T15" s="292"/>
    </row>
    <row r="16" spans="1:20" s="3" customFormat="1" x14ac:dyDescent="0.3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0</v>
      </c>
      <c r="G16" s="90">
        <v>0</v>
      </c>
      <c r="H16" s="90">
        <v>0</v>
      </c>
      <c r="I16" s="91">
        <v>0</v>
      </c>
      <c r="J16" s="89">
        <v>0</v>
      </c>
      <c r="K16" s="90">
        <v>0</v>
      </c>
      <c r="L16" s="90">
        <v>0</v>
      </c>
      <c r="M16" s="91">
        <v>0</v>
      </c>
      <c r="N16" s="77"/>
      <c r="O16" s="89">
        <v>0</v>
      </c>
      <c r="P16" s="90">
        <v>0</v>
      </c>
      <c r="Q16" s="91">
        <v>0</v>
      </c>
      <c r="T16" s="292"/>
    </row>
    <row r="17" spans="1:20" s="3" customFormat="1" x14ac:dyDescent="0.3">
      <c r="A17" s="23" t="s">
        <v>53</v>
      </c>
      <c r="B17" s="89">
        <v>-2.2737367544323206E-13</v>
      </c>
      <c r="C17" s="90">
        <v>-2.2737367544323206E-13</v>
      </c>
      <c r="D17" s="90">
        <v>4.5474735088646412E-13</v>
      </c>
      <c r="E17" s="91">
        <v>-9.0949470177292824E-13</v>
      </c>
      <c r="F17" s="89">
        <v>0</v>
      </c>
      <c r="G17" s="90">
        <v>0</v>
      </c>
      <c r="H17" s="90">
        <v>0</v>
      </c>
      <c r="I17" s="91">
        <v>0</v>
      </c>
      <c r="J17" s="89">
        <v>0</v>
      </c>
      <c r="K17" s="90">
        <v>0</v>
      </c>
      <c r="L17" s="90">
        <v>-9.0949470177292824E-13</v>
      </c>
      <c r="M17" s="91">
        <v>0</v>
      </c>
      <c r="N17" s="77"/>
      <c r="O17" s="89">
        <v>-9.0949470177292824E-13</v>
      </c>
      <c r="P17" s="90">
        <v>0</v>
      </c>
      <c r="Q17" s="91">
        <v>-9.0949470177292824E-13</v>
      </c>
      <c r="T17" s="292"/>
    </row>
    <row r="18" spans="1:20" s="5" customFormat="1" x14ac:dyDescent="0.3">
      <c r="A18" s="34" t="s">
        <v>54</v>
      </c>
      <c r="B18" s="83">
        <v>1441.5989999999999</v>
      </c>
      <c r="C18" s="84">
        <v>1414.0559989999999</v>
      </c>
      <c r="D18" s="84">
        <v>1474.2450000000003</v>
      </c>
      <c r="E18" s="85">
        <v>1468.8100009999989</v>
      </c>
      <c r="F18" s="83">
        <v>1414.9180000000001</v>
      </c>
      <c r="G18" s="84">
        <v>1423.3500000000004</v>
      </c>
      <c r="H18" s="84">
        <v>1500.806</v>
      </c>
      <c r="I18" s="85">
        <v>1507.8119999999999</v>
      </c>
      <c r="J18" s="83">
        <v>1445.8229999999999</v>
      </c>
      <c r="K18" s="84">
        <v>1508.9249999999997</v>
      </c>
      <c r="L18" s="84">
        <v>1616.7599999999993</v>
      </c>
      <c r="M18" s="85">
        <v>0</v>
      </c>
      <c r="N18" s="70"/>
      <c r="O18" s="83">
        <v>5798.7099999999991</v>
      </c>
      <c r="P18" s="84">
        <v>5846.8860000000004</v>
      </c>
      <c r="Q18" s="85">
        <v>4571.5079999999989</v>
      </c>
      <c r="T18" s="292"/>
    </row>
    <row r="19" spans="1:20" s="5" customFormat="1" x14ac:dyDescent="0.3">
      <c r="A19" s="34" t="s">
        <v>55</v>
      </c>
      <c r="B19" s="83">
        <v>440.60718365499997</v>
      </c>
      <c r="C19" s="84">
        <v>352.51965194499996</v>
      </c>
      <c r="D19" s="84">
        <v>259.99350280800002</v>
      </c>
      <c r="E19" s="85">
        <v>515.24635647200012</v>
      </c>
      <c r="F19" s="83">
        <v>429.97399899999994</v>
      </c>
      <c r="G19" s="84">
        <v>486.46500100000003</v>
      </c>
      <c r="H19" s="84">
        <v>581.84</v>
      </c>
      <c r="I19" s="85">
        <v>611.47799999999961</v>
      </c>
      <c r="J19" s="83">
        <v>583.91700000000003</v>
      </c>
      <c r="K19" s="84">
        <v>436.96299999999997</v>
      </c>
      <c r="L19" s="84">
        <v>462.51400000000001</v>
      </c>
      <c r="M19" s="85">
        <v>0</v>
      </c>
      <c r="N19" s="70"/>
      <c r="O19" s="83">
        <v>1568.3666948800001</v>
      </c>
      <c r="P19" s="84">
        <v>2109.7569999999996</v>
      </c>
      <c r="Q19" s="85">
        <v>1483.394</v>
      </c>
      <c r="T19" s="292"/>
    </row>
    <row r="20" spans="1:20" s="3" customFormat="1" x14ac:dyDescent="0.3">
      <c r="A20" s="24" t="s">
        <v>56</v>
      </c>
      <c r="B20" s="89">
        <v>1882.2061836550001</v>
      </c>
      <c r="C20" s="90">
        <v>1766.5756519450001</v>
      </c>
      <c r="D20" s="90">
        <v>1734.2385028079998</v>
      </c>
      <c r="E20" s="91">
        <v>1984.0563564720001</v>
      </c>
      <c r="F20" s="89">
        <v>1844.8919989999999</v>
      </c>
      <c r="G20" s="90">
        <v>1909.8150009999999</v>
      </c>
      <c r="H20" s="90">
        <v>2082.6460000000011</v>
      </c>
      <c r="I20" s="91">
        <v>2119.29</v>
      </c>
      <c r="J20" s="89">
        <v>2029.7399999999998</v>
      </c>
      <c r="K20" s="90">
        <v>1945.8880000000004</v>
      </c>
      <c r="L20" s="90">
        <v>2079.273999999999</v>
      </c>
      <c r="M20" s="91">
        <v>0</v>
      </c>
      <c r="N20" s="242"/>
      <c r="O20" s="89">
        <v>7367.076694880001</v>
      </c>
      <c r="P20" s="90">
        <v>7956.6430000000009</v>
      </c>
      <c r="Q20" s="91">
        <v>6054.9019999999991</v>
      </c>
      <c r="T20" s="292"/>
    </row>
    <row r="21" spans="1:20" s="5" customFormat="1" x14ac:dyDescent="0.3">
      <c r="A21" s="34" t="s">
        <v>57</v>
      </c>
      <c r="B21" s="83">
        <v>6.2439999999999998</v>
      </c>
      <c r="C21" s="84">
        <v>6.7380000000000013</v>
      </c>
      <c r="D21" s="84">
        <v>8.4219999999999988</v>
      </c>
      <c r="E21" s="85">
        <v>3.8370000000000033</v>
      </c>
      <c r="F21" s="83">
        <v>6.4710000000000001</v>
      </c>
      <c r="G21" s="84">
        <v>6.984</v>
      </c>
      <c r="H21" s="84">
        <v>11.615</v>
      </c>
      <c r="I21" s="85">
        <v>9.7989999999999995</v>
      </c>
      <c r="J21" s="83">
        <v>5.6210000000000004</v>
      </c>
      <c r="K21" s="84">
        <v>4.8859999999999992</v>
      </c>
      <c r="L21" s="84">
        <v>8.0690000000000008</v>
      </c>
      <c r="M21" s="85">
        <v>0</v>
      </c>
      <c r="N21" s="70"/>
      <c r="O21" s="83">
        <v>25.241000000000003</v>
      </c>
      <c r="P21" s="84">
        <v>34.869</v>
      </c>
      <c r="Q21" s="85">
        <v>18.576000000000001</v>
      </c>
      <c r="T21" s="292"/>
    </row>
    <row r="22" spans="1:20" s="3" customFormat="1" x14ac:dyDescent="0.3">
      <c r="A22" s="24" t="s">
        <v>58</v>
      </c>
      <c r="B22" s="89">
        <v>1888.4501836550003</v>
      </c>
      <c r="C22" s="90">
        <v>1773.3136519449999</v>
      </c>
      <c r="D22" s="90">
        <v>1742.6605028079998</v>
      </c>
      <c r="E22" s="91">
        <v>1987.8933564720001</v>
      </c>
      <c r="F22" s="89">
        <v>1851.3629989999999</v>
      </c>
      <c r="G22" s="90">
        <v>1916.7990009999999</v>
      </c>
      <c r="H22" s="90">
        <v>2094.2609999999991</v>
      </c>
      <c r="I22" s="91">
        <v>2129.0890000000009</v>
      </c>
      <c r="J22" s="89">
        <v>2035.3609999999999</v>
      </c>
      <c r="K22" s="90">
        <v>1950.7740000000003</v>
      </c>
      <c r="L22" s="90">
        <v>2087.3429999999989</v>
      </c>
      <c r="M22" s="91">
        <v>0</v>
      </c>
      <c r="N22" s="242"/>
      <c r="O22" s="89">
        <v>7392.317694880001</v>
      </c>
      <c r="P22" s="90">
        <v>7991.5119999999997</v>
      </c>
      <c r="Q22" s="91">
        <v>6073.4779999999992</v>
      </c>
      <c r="T22" s="292"/>
    </row>
    <row r="23" spans="1:20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203"/>
      <c r="I23" s="125"/>
      <c r="J23" s="121"/>
      <c r="K23" s="122"/>
      <c r="L23" s="122"/>
      <c r="M23" s="125"/>
      <c r="N23" s="79"/>
      <c r="O23" s="78"/>
      <c r="P23" s="79"/>
      <c r="Q23" s="125">
        <v>3.5568517778665543E-2</v>
      </c>
      <c r="T23" s="292"/>
    </row>
    <row r="24" spans="1:20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9"/>
      <c r="M24" s="54"/>
      <c r="N24" s="79"/>
      <c r="O24" s="78"/>
      <c r="P24" s="79"/>
      <c r="Q24" s="125">
        <v>5.3127611200715075E-2</v>
      </c>
      <c r="T24" s="292"/>
    </row>
    <row r="25" spans="1:20" s="4" customFormat="1" x14ac:dyDescent="0.3">
      <c r="A25" s="24" t="s">
        <v>19</v>
      </c>
      <c r="B25" s="89">
        <v>-84.104999999999833</v>
      </c>
      <c r="C25" s="90">
        <v>197.71199899999999</v>
      </c>
      <c r="D25" s="90">
        <v>244.56200000000007</v>
      </c>
      <c r="E25" s="91">
        <v>266.93300100000056</v>
      </c>
      <c r="F25" s="89">
        <v>93.030000000000143</v>
      </c>
      <c r="G25" s="90">
        <v>162.63299999999998</v>
      </c>
      <c r="H25" s="90">
        <v>235.23100000000011</v>
      </c>
      <c r="I25" s="57">
        <v>229.3209999999998</v>
      </c>
      <c r="J25" s="89">
        <v>119.28799999999978</v>
      </c>
      <c r="K25" s="90">
        <v>261.9560000000003</v>
      </c>
      <c r="L25" s="90">
        <v>248.66099999999966</v>
      </c>
      <c r="M25" s="57">
        <v>9.0949470177292824E-13</v>
      </c>
      <c r="N25" s="53"/>
      <c r="O25" s="55">
        <v>625.10200000000077</v>
      </c>
      <c r="P25" s="56">
        <v>720.21499999999992</v>
      </c>
      <c r="Q25" s="57">
        <v>629.90500000000065</v>
      </c>
      <c r="T25" s="292"/>
    </row>
    <row r="26" spans="1:20" s="6" customFormat="1" x14ac:dyDescent="0.3">
      <c r="A26" s="25" t="s">
        <v>72</v>
      </c>
      <c r="B26" s="121">
        <v>-4.4536520331830434E-2</v>
      </c>
      <c r="C26" s="122">
        <v>0.11149296616712231</v>
      </c>
      <c r="D26" s="122">
        <v>0.14033829286078967</v>
      </c>
      <c r="E26" s="123">
        <v>0.13427933653027446</v>
      </c>
      <c r="F26" s="121">
        <v>5.0249464880874041E-2</v>
      </c>
      <c r="G26" s="122">
        <v>8.4846141882979828E-2</v>
      </c>
      <c r="H26" s="122">
        <v>0.11232172112262999</v>
      </c>
      <c r="I26" s="125">
        <v>0.1077085081929406</v>
      </c>
      <c r="J26" s="121">
        <v>5.8607785056311777E-2</v>
      </c>
      <c r="K26" s="122">
        <v>0.13428311019113451</v>
      </c>
      <c r="L26" s="122">
        <v>0.11912800148322522</v>
      </c>
      <c r="M26" s="123" t="s">
        <v>140</v>
      </c>
      <c r="N26" s="81"/>
      <c r="O26" s="124">
        <v>8.4561030221002698E-2</v>
      </c>
      <c r="P26" s="170">
        <v>9.0122494967160155E-2</v>
      </c>
      <c r="Q26" s="125">
        <v>0.1037140498409644</v>
      </c>
      <c r="T26" s="292"/>
    </row>
    <row r="27" spans="1:20" x14ac:dyDescent="0.3">
      <c r="A27" s="24" t="s">
        <v>18</v>
      </c>
      <c r="B27" s="89">
        <v>-84.105000000000118</v>
      </c>
      <c r="C27" s="90">
        <v>197.71199900000011</v>
      </c>
      <c r="D27" s="90">
        <v>244.56199999999984</v>
      </c>
      <c r="E27" s="91">
        <v>266.9330010000005</v>
      </c>
      <c r="F27" s="89">
        <v>93.029999999999973</v>
      </c>
      <c r="G27" s="90">
        <v>162.63300000000035</v>
      </c>
      <c r="H27" s="90">
        <v>235.23100000000025</v>
      </c>
      <c r="I27" s="57">
        <v>229.3209999999998</v>
      </c>
      <c r="J27" s="89">
        <v>119.28799999999978</v>
      </c>
      <c r="K27" s="90">
        <v>268.47400000000027</v>
      </c>
      <c r="L27" s="90">
        <v>248.71299999999974</v>
      </c>
      <c r="M27" s="57">
        <v>4503.7290000000003</v>
      </c>
      <c r="N27" s="69"/>
      <c r="O27" s="55">
        <v>625.10200000000032</v>
      </c>
      <c r="P27" s="56">
        <v>720.21500000000015</v>
      </c>
      <c r="Q27" s="57">
        <v>5140.2039999999997</v>
      </c>
      <c r="T27" s="292"/>
    </row>
    <row r="28" spans="1:20" s="7" customFormat="1" x14ac:dyDescent="0.3">
      <c r="A28" s="25" t="s">
        <v>72</v>
      </c>
      <c r="B28" s="121">
        <v>-4.453652033183058E-2</v>
      </c>
      <c r="C28" s="122">
        <v>0.11149296616712237</v>
      </c>
      <c r="D28" s="122">
        <v>0.14033829286078955</v>
      </c>
      <c r="E28" s="123">
        <v>0.13427933653027443</v>
      </c>
      <c r="F28" s="121">
        <v>5.0249464880873951E-2</v>
      </c>
      <c r="G28" s="122">
        <v>8.4846141882980022E-2</v>
      </c>
      <c r="H28" s="122">
        <v>0.11232172112263006</v>
      </c>
      <c r="I28" s="125">
        <v>0.1077085081929406</v>
      </c>
      <c r="J28" s="121">
        <v>5.8607785056311777E-2</v>
      </c>
      <c r="K28" s="122">
        <v>0.13762434807927532</v>
      </c>
      <c r="L28" s="122">
        <v>0.11915291353649106</v>
      </c>
      <c r="M28" s="123" t="s">
        <v>140</v>
      </c>
      <c r="N28" s="82"/>
      <c r="O28" s="124">
        <v>8.4561030221002642E-2</v>
      </c>
      <c r="P28" s="170">
        <v>9.0122494967160183E-2</v>
      </c>
      <c r="Q28" s="125">
        <v>0.8463361520367737</v>
      </c>
      <c r="T28" s="292"/>
    </row>
    <row r="29" spans="1:20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  <c r="T29" s="292"/>
    </row>
    <row r="30" spans="1:20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  <c r="T30" s="292"/>
    </row>
    <row r="31" spans="1:20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  <c r="T31" s="292"/>
    </row>
    <row r="32" spans="1:20" x14ac:dyDescent="0.3">
      <c r="A32" s="34" t="s">
        <v>60</v>
      </c>
      <c r="B32" s="83">
        <v>2174</v>
      </c>
      <c r="C32" s="84">
        <v>2175</v>
      </c>
      <c r="D32" s="84">
        <v>2175</v>
      </c>
      <c r="E32" s="85">
        <v>2143</v>
      </c>
      <c r="F32" s="83">
        <v>2150</v>
      </c>
      <c r="G32" s="84">
        <v>2194.5700000000002</v>
      </c>
      <c r="H32" s="84">
        <v>2220.84</v>
      </c>
      <c r="I32" s="85">
        <v>2235.0300000000002</v>
      </c>
      <c r="J32" s="83">
        <v>2287.86</v>
      </c>
      <c r="K32" s="84">
        <v>2314.56</v>
      </c>
      <c r="L32" s="84">
        <v>2371.8000000000002</v>
      </c>
      <c r="M32" s="85" t="s">
        <v>140</v>
      </c>
      <c r="N32" s="72"/>
      <c r="O32" s="83">
        <v>2143</v>
      </c>
      <c r="P32" s="84">
        <v>2235.0300000000002</v>
      </c>
      <c r="Q32" s="85" t="s">
        <v>140</v>
      </c>
      <c r="T32" s="292"/>
    </row>
    <row r="33" spans="1:20" x14ac:dyDescent="0.3">
      <c r="A33" s="310" t="s">
        <v>211</v>
      </c>
      <c r="B33" s="118">
        <v>0</v>
      </c>
      <c r="C33" s="119">
        <v>0</v>
      </c>
      <c r="D33" s="119">
        <v>0</v>
      </c>
      <c r="E33" s="120">
        <v>0</v>
      </c>
      <c r="F33" s="118">
        <v>0</v>
      </c>
      <c r="G33" s="119">
        <v>0</v>
      </c>
      <c r="H33" s="119">
        <v>0</v>
      </c>
      <c r="I33" s="120">
        <v>0</v>
      </c>
      <c r="J33" s="118">
        <v>0</v>
      </c>
      <c r="K33" s="119">
        <v>0</v>
      </c>
      <c r="L33" s="119">
        <v>0</v>
      </c>
      <c r="M33" s="120" t="s">
        <v>140</v>
      </c>
      <c r="N33" s="311"/>
      <c r="O33" s="118">
        <v>0</v>
      </c>
      <c r="P33" s="119">
        <v>0</v>
      </c>
      <c r="Q33" s="120" t="s">
        <v>140</v>
      </c>
      <c r="T33" s="292"/>
    </row>
    <row r="34" spans="1:20" x14ac:dyDescent="0.3">
      <c r="A34" s="34" t="s">
        <v>61</v>
      </c>
      <c r="B34" s="83">
        <v>1337.0309999999999</v>
      </c>
      <c r="C34" s="84">
        <v>1302.3440000000001</v>
      </c>
      <c r="D34" s="84">
        <v>1346</v>
      </c>
      <c r="E34" s="85">
        <v>1328</v>
      </c>
      <c r="F34" s="83">
        <v>1313</v>
      </c>
      <c r="G34" s="84">
        <v>1238</v>
      </c>
      <c r="H34" s="84">
        <v>1178</v>
      </c>
      <c r="I34" s="85">
        <v>1109.45</v>
      </c>
      <c r="J34" s="83">
        <v>1008.35</v>
      </c>
      <c r="K34" s="84">
        <v>946.19</v>
      </c>
      <c r="L34" s="84">
        <v>881</v>
      </c>
      <c r="M34" s="85" t="s">
        <v>140</v>
      </c>
      <c r="N34" s="72"/>
      <c r="O34" s="83">
        <v>1328</v>
      </c>
      <c r="P34" s="84">
        <v>1109.45</v>
      </c>
      <c r="Q34" s="85" t="s">
        <v>140</v>
      </c>
      <c r="T34" s="292"/>
    </row>
    <row r="35" spans="1:20" x14ac:dyDescent="0.3">
      <c r="A35" s="35" t="s">
        <v>62</v>
      </c>
      <c r="B35" s="83">
        <v>3511.0309999999999</v>
      </c>
      <c r="C35" s="84">
        <v>3477.3440000000001</v>
      </c>
      <c r="D35" s="84">
        <v>3521</v>
      </c>
      <c r="E35" s="85">
        <v>3471</v>
      </c>
      <c r="F35" s="83">
        <v>3463</v>
      </c>
      <c r="G35" s="84">
        <v>3432.57</v>
      </c>
      <c r="H35" s="84">
        <v>3398.84</v>
      </c>
      <c r="I35" s="85">
        <v>3344.4800000000005</v>
      </c>
      <c r="J35" s="83">
        <v>3296.21</v>
      </c>
      <c r="K35" s="84">
        <v>3260.75</v>
      </c>
      <c r="L35" s="84">
        <v>3252.8</v>
      </c>
      <c r="M35" s="85" t="s">
        <v>140</v>
      </c>
      <c r="N35" s="72"/>
      <c r="O35" s="83">
        <v>3471</v>
      </c>
      <c r="P35" s="84">
        <v>3344.4800000000005</v>
      </c>
      <c r="Q35" s="85" t="s">
        <v>140</v>
      </c>
      <c r="T35" s="292"/>
    </row>
    <row r="36" spans="1:20" x14ac:dyDescent="0.3">
      <c r="A36" s="34" t="s">
        <v>124</v>
      </c>
      <c r="B36" s="65">
        <v>19.948652773752073</v>
      </c>
      <c r="C36" s="66">
        <v>19.536949734266013</v>
      </c>
      <c r="D36" s="66">
        <v>19.77236399965113</v>
      </c>
      <c r="E36" s="67">
        <v>20.031844859033466</v>
      </c>
      <c r="F36" s="65">
        <v>19.356563964752965</v>
      </c>
      <c r="G36" s="66">
        <v>19.482354674732935</v>
      </c>
      <c r="H36" s="66">
        <v>19.828432646436671</v>
      </c>
      <c r="I36" s="67">
        <v>19.787394466527214</v>
      </c>
      <c r="J36" s="131">
        <v>19.619386159922694</v>
      </c>
      <c r="K36" s="132">
        <v>20.459590830629995</v>
      </c>
      <c r="L36" s="132">
        <v>20.950225573217352</v>
      </c>
      <c r="M36" s="85" t="s">
        <v>140</v>
      </c>
      <c r="N36" s="134"/>
      <c r="O36" s="131">
        <v>19.822452841675673</v>
      </c>
      <c r="P36" s="132">
        <v>19.613684184779235</v>
      </c>
      <c r="Q36" s="85" t="s">
        <v>140</v>
      </c>
      <c r="T36" s="292"/>
    </row>
    <row r="37" spans="1:20" x14ac:dyDescent="0.3">
      <c r="A37" s="34" t="s">
        <v>125</v>
      </c>
      <c r="B37" s="131">
        <v>7.0589469385232695</v>
      </c>
      <c r="C37" s="132">
        <v>6.8437675396012425</v>
      </c>
      <c r="D37" s="132">
        <v>7.0808586611098114</v>
      </c>
      <c r="E37" s="133">
        <v>6.6328899793637239</v>
      </c>
      <c r="F37" s="131">
        <v>6.1918420078763035</v>
      </c>
      <c r="G37" s="132">
        <v>6.2589412982230384</v>
      </c>
      <c r="H37" s="132">
        <v>6.7676276425255866</v>
      </c>
      <c r="I37" s="133">
        <v>6.6402402765067734</v>
      </c>
      <c r="J37" s="131">
        <v>6.603523626702767</v>
      </c>
      <c r="K37" s="132">
        <v>6.9711305402075228</v>
      </c>
      <c r="L37" s="132">
        <v>7.4254297280896466</v>
      </c>
      <c r="M37" s="85" t="s">
        <v>140</v>
      </c>
      <c r="N37" s="134"/>
      <c r="O37" s="131">
        <v>6.9041157796495121</v>
      </c>
      <c r="P37" s="132">
        <v>6.4646628062829272</v>
      </c>
      <c r="Q37" s="85" t="s">
        <v>140</v>
      </c>
      <c r="T37" s="292"/>
    </row>
    <row r="38" spans="1:20" x14ac:dyDescent="0.3">
      <c r="A38" s="35" t="s">
        <v>126</v>
      </c>
      <c r="B38" s="131">
        <v>15.041593610401597</v>
      </c>
      <c r="C38" s="132">
        <v>14.749662326030965</v>
      </c>
      <c r="D38" s="132">
        <v>14.963417551418269</v>
      </c>
      <c r="E38" s="133">
        <v>14.906482677731285</v>
      </c>
      <c r="F38" s="131">
        <v>14.293926986330222</v>
      </c>
      <c r="G38" s="132">
        <v>14.590443649158702</v>
      </c>
      <c r="H38" s="132">
        <v>15.229887678792624</v>
      </c>
      <c r="I38" s="133">
        <v>15.323463119625423</v>
      </c>
      <c r="J38" s="131">
        <v>15.456824855625456</v>
      </c>
      <c r="K38" s="132">
        <v>16.441025260034291</v>
      </c>
      <c r="L38" s="132">
        <v>17.173200019031718</v>
      </c>
      <c r="M38" s="85" t="s">
        <v>140</v>
      </c>
      <c r="N38" s="134"/>
      <c r="O38" s="131">
        <v>14.91528904139553</v>
      </c>
      <c r="P38" s="132">
        <v>14.859429340274113</v>
      </c>
      <c r="Q38" s="85" t="s">
        <v>140</v>
      </c>
      <c r="T38" s="292"/>
    </row>
    <row r="39" spans="1:20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  <c r="T39" s="292"/>
    </row>
    <row r="40" spans="1:20" x14ac:dyDescent="0.3">
      <c r="A40" s="35" t="s">
        <v>65</v>
      </c>
      <c r="B40" s="83">
        <v>37.380671839283501</v>
      </c>
      <c r="C40" s="84">
        <v>32.331862276827053</v>
      </c>
      <c r="D40" s="84">
        <v>27.573346655772415</v>
      </c>
      <c r="E40" s="85">
        <v>36.12458453984582</v>
      </c>
      <c r="F40" s="83">
        <v>34.840162175921655</v>
      </c>
      <c r="G40" s="84">
        <v>34.133943460406449</v>
      </c>
      <c r="H40" s="84">
        <v>36.571531323912488</v>
      </c>
      <c r="I40" s="85">
        <v>32.966121815197887</v>
      </c>
      <c r="J40" s="83">
        <v>35.409972918114619</v>
      </c>
      <c r="K40" s="84">
        <v>26.84878328341135</v>
      </c>
      <c r="L40" s="84">
        <v>29.648815741072351</v>
      </c>
      <c r="M40" s="85" t="s">
        <v>140</v>
      </c>
      <c r="N40" s="72"/>
      <c r="O40" s="83">
        <v>33.352616327932189</v>
      </c>
      <c r="P40" s="84">
        <v>34.627937197792349</v>
      </c>
      <c r="Q40" s="85" t="s">
        <v>140</v>
      </c>
      <c r="T40" s="292"/>
    </row>
    <row r="41" spans="1:20" x14ac:dyDescent="0.3">
      <c r="A41" s="35"/>
      <c r="B41" s="65"/>
      <c r="C41" s="66"/>
      <c r="D41" s="66"/>
      <c r="E41" s="67"/>
      <c r="F41" s="65"/>
      <c r="G41" s="66"/>
      <c r="H41" s="66"/>
      <c r="I41" s="67"/>
      <c r="J41" s="65"/>
      <c r="K41" s="66"/>
      <c r="L41" s="66"/>
      <c r="M41" s="67"/>
      <c r="N41" s="8"/>
      <c r="O41" s="115"/>
      <c r="P41" s="116"/>
      <c r="Q41" s="117"/>
    </row>
    <row r="42" spans="1:20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20" x14ac:dyDescent="0.3">
      <c r="A43" s="34" t="s">
        <v>68</v>
      </c>
      <c r="B43" s="83" t="s">
        <v>140</v>
      </c>
      <c r="C43" s="84" t="s">
        <v>140</v>
      </c>
      <c r="D43" s="84" t="s">
        <v>140</v>
      </c>
      <c r="E43" s="85" t="s">
        <v>140</v>
      </c>
      <c r="F43" s="83" t="s">
        <v>140</v>
      </c>
      <c r="G43" s="84" t="s">
        <v>140</v>
      </c>
      <c r="H43" s="84" t="s">
        <v>140</v>
      </c>
      <c r="I43" s="85" t="s">
        <v>140</v>
      </c>
      <c r="J43" s="83" t="s">
        <v>140</v>
      </c>
      <c r="K43" s="84" t="s">
        <v>140</v>
      </c>
      <c r="L43" s="84" t="s">
        <v>140</v>
      </c>
      <c r="M43" s="85" t="s">
        <v>140</v>
      </c>
      <c r="N43" s="8"/>
      <c r="O43" s="83" t="s">
        <v>140</v>
      </c>
      <c r="P43" s="84" t="s">
        <v>140</v>
      </c>
      <c r="Q43" s="85" t="s">
        <v>140</v>
      </c>
    </row>
    <row r="44" spans="1:20" x14ac:dyDescent="0.3">
      <c r="A44" s="34" t="s">
        <v>69</v>
      </c>
      <c r="B44" s="83" t="s">
        <v>140</v>
      </c>
      <c r="C44" s="84" t="s">
        <v>140</v>
      </c>
      <c r="D44" s="84" t="s">
        <v>140</v>
      </c>
      <c r="E44" s="85" t="s">
        <v>140</v>
      </c>
      <c r="F44" s="83" t="s">
        <v>140</v>
      </c>
      <c r="G44" s="84" t="s">
        <v>140</v>
      </c>
      <c r="H44" s="84" t="s">
        <v>140</v>
      </c>
      <c r="I44" s="85" t="s">
        <v>140</v>
      </c>
      <c r="J44" s="83" t="s">
        <v>140</v>
      </c>
      <c r="K44" s="84" t="s">
        <v>140</v>
      </c>
      <c r="L44" s="84" t="s">
        <v>140</v>
      </c>
      <c r="M44" s="85" t="s">
        <v>140</v>
      </c>
      <c r="N44" s="8"/>
      <c r="O44" s="83" t="s">
        <v>140</v>
      </c>
      <c r="P44" s="84" t="s">
        <v>140</v>
      </c>
      <c r="Q44" s="85" t="s">
        <v>140</v>
      </c>
    </row>
    <row r="45" spans="1:20" x14ac:dyDescent="0.3">
      <c r="A45" s="35" t="s">
        <v>70</v>
      </c>
      <c r="B45" s="83" t="s">
        <v>140</v>
      </c>
      <c r="C45" s="84" t="s">
        <v>140</v>
      </c>
      <c r="D45" s="84" t="s">
        <v>140</v>
      </c>
      <c r="E45" s="85" t="s">
        <v>140</v>
      </c>
      <c r="F45" s="83" t="s">
        <v>140</v>
      </c>
      <c r="G45" s="84" t="s">
        <v>140</v>
      </c>
      <c r="H45" s="84" t="s">
        <v>140</v>
      </c>
      <c r="I45" s="85" t="s">
        <v>140</v>
      </c>
      <c r="J45" s="83" t="s">
        <v>140</v>
      </c>
      <c r="K45" s="84" t="s">
        <v>140</v>
      </c>
      <c r="L45" s="84" t="s">
        <v>140</v>
      </c>
      <c r="M45" s="85" t="s">
        <v>140</v>
      </c>
      <c r="N45" s="8"/>
      <c r="O45" s="83" t="s">
        <v>140</v>
      </c>
      <c r="P45" s="84" t="s">
        <v>140</v>
      </c>
      <c r="Q45" s="85" t="s">
        <v>140</v>
      </c>
    </row>
    <row r="46" spans="1:20" x14ac:dyDescent="0.3">
      <c r="A46" s="35" t="s">
        <v>74</v>
      </c>
      <c r="B46" s="83" t="s">
        <v>140</v>
      </c>
      <c r="C46" s="84" t="s">
        <v>140</v>
      </c>
      <c r="D46" s="84" t="s">
        <v>140</v>
      </c>
      <c r="E46" s="85" t="s">
        <v>140</v>
      </c>
      <c r="F46" s="83" t="s">
        <v>140</v>
      </c>
      <c r="G46" s="84" t="s">
        <v>140</v>
      </c>
      <c r="H46" s="84" t="s">
        <v>140</v>
      </c>
      <c r="I46" s="85" t="s">
        <v>140</v>
      </c>
      <c r="J46" s="83" t="s">
        <v>140</v>
      </c>
      <c r="K46" s="84" t="s">
        <v>140</v>
      </c>
      <c r="L46" s="84" t="s">
        <v>140</v>
      </c>
      <c r="M46" s="85" t="s">
        <v>140</v>
      </c>
      <c r="N46" s="8"/>
      <c r="O46" s="83" t="s">
        <v>140</v>
      </c>
      <c r="P46" s="84" t="s">
        <v>140</v>
      </c>
      <c r="Q46" s="85" t="s">
        <v>140</v>
      </c>
    </row>
    <row r="47" spans="1:20" x14ac:dyDescent="0.3">
      <c r="A47" s="35" t="s">
        <v>127</v>
      </c>
      <c r="B47" s="83" t="s">
        <v>140</v>
      </c>
      <c r="C47" s="84" t="s">
        <v>140</v>
      </c>
      <c r="D47" s="84" t="s">
        <v>140</v>
      </c>
      <c r="E47" s="85" t="s">
        <v>140</v>
      </c>
      <c r="F47" s="83" t="s">
        <v>140</v>
      </c>
      <c r="G47" s="84" t="s">
        <v>140</v>
      </c>
      <c r="H47" s="84" t="s">
        <v>140</v>
      </c>
      <c r="I47" s="85" t="s">
        <v>140</v>
      </c>
      <c r="J47" s="83" t="s">
        <v>140</v>
      </c>
      <c r="K47" s="84" t="s">
        <v>140</v>
      </c>
      <c r="L47" s="84" t="s">
        <v>140</v>
      </c>
      <c r="M47" s="85" t="s">
        <v>140</v>
      </c>
      <c r="N47" s="8"/>
      <c r="O47" s="83" t="s">
        <v>140</v>
      </c>
      <c r="P47" s="84" t="s">
        <v>140</v>
      </c>
      <c r="Q47" s="85" t="s">
        <v>140</v>
      </c>
    </row>
    <row r="48" spans="1:20" x14ac:dyDescent="0.3">
      <c r="A48" s="35" t="s">
        <v>75</v>
      </c>
      <c r="B48" s="83" t="s">
        <v>140</v>
      </c>
      <c r="C48" s="84" t="s">
        <v>140</v>
      </c>
      <c r="D48" s="84" t="s">
        <v>140</v>
      </c>
      <c r="E48" s="85" t="s">
        <v>140</v>
      </c>
      <c r="F48" s="83" t="s">
        <v>140</v>
      </c>
      <c r="G48" s="84" t="s">
        <v>140</v>
      </c>
      <c r="H48" s="84" t="s">
        <v>140</v>
      </c>
      <c r="I48" s="85" t="s">
        <v>140</v>
      </c>
      <c r="J48" s="83" t="s">
        <v>140</v>
      </c>
      <c r="K48" s="84" t="s">
        <v>140</v>
      </c>
      <c r="L48" s="84" t="s">
        <v>140</v>
      </c>
      <c r="M48" s="85" t="s">
        <v>140</v>
      </c>
      <c r="N48" s="8"/>
      <c r="O48" s="83" t="s">
        <v>140</v>
      </c>
      <c r="P48" s="84" t="s">
        <v>140</v>
      </c>
      <c r="Q48" s="85" t="s">
        <v>140</v>
      </c>
    </row>
    <row r="49" spans="1:17" x14ac:dyDescent="0.3">
      <c r="A49" s="35" t="s">
        <v>128</v>
      </c>
      <c r="B49" s="83" t="s">
        <v>140</v>
      </c>
      <c r="C49" s="84" t="s">
        <v>140</v>
      </c>
      <c r="D49" s="84" t="s">
        <v>140</v>
      </c>
      <c r="E49" s="85" t="s">
        <v>140</v>
      </c>
      <c r="F49" s="83" t="s">
        <v>140</v>
      </c>
      <c r="G49" s="84" t="s">
        <v>140</v>
      </c>
      <c r="H49" s="84" t="s">
        <v>140</v>
      </c>
      <c r="I49" s="85" t="s">
        <v>140</v>
      </c>
      <c r="J49" s="83" t="s">
        <v>140</v>
      </c>
      <c r="K49" s="84" t="s">
        <v>140</v>
      </c>
      <c r="L49" s="84" t="s">
        <v>140</v>
      </c>
      <c r="M49" s="85" t="s">
        <v>140</v>
      </c>
      <c r="N49" s="8"/>
      <c r="O49" s="83" t="s">
        <v>140</v>
      </c>
      <c r="P49" s="84" t="s">
        <v>140</v>
      </c>
      <c r="Q49" s="85" t="s">
        <v>140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85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0</v>
      </c>
      <c r="C7" s="84">
        <v>5.5E-2</v>
      </c>
      <c r="D7" s="84">
        <v>1.5000000000000284E-2</v>
      </c>
      <c r="E7" s="85">
        <v>0</v>
      </c>
      <c r="F7" s="83">
        <v>0</v>
      </c>
      <c r="G7" s="84">
        <v>-9.9999999999988987E-4</v>
      </c>
      <c r="H7" s="84">
        <v>0</v>
      </c>
      <c r="I7" s="85">
        <v>0</v>
      </c>
      <c r="J7" s="83">
        <v>0</v>
      </c>
      <c r="K7" s="84">
        <v>0</v>
      </c>
      <c r="L7" s="84">
        <v>0</v>
      </c>
      <c r="M7" s="85">
        <v>0.41</v>
      </c>
      <c r="N7" s="53"/>
      <c r="O7" s="83">
        <v>7.0000000000000284E-2</v>
      </c>
      <c r="P7" s="84">
        <v>-9.9999999999988987E-4</v>
      </c>
      <c r="Q7" s="85">
        <v>0.41</v>
      </c>
    </row>
    <row r="8" spans="1:17" s="4" customFormat="1" x14ac:dyDescent="0.3">
      <c r="A8" s="33" t="s">
        <v>44</v>
      </c>
      <c r="B8" s="83">
        <v>0</v>
      </c>
      <c r="C8" s="84">
        <v>0</v>
      </c>
      <c r="D8" s="84">
        <v>0</v>
      </c>
      <c r="E8" s="85">
        <v>0</v>
      </c>
      <c r="F8" s="83">
        <v>0</v>
      </c>
      <c r="G8" s="84">
        <v>0</v>
      </c>
      <c r="H8" s="84">
        <v>0</v>
      </c>
      <c r="I8" s="85">
        <v>0</v>
      </c>
      <c r="J8" s="83">
        <v>0</v>
      </c>
      <c r="K8" s="84">
        <v>0</v>
      </c>
      <c r="L8" s="84">
        <v>0</v>
      </c>
      <c r="M8" s="85">
        <v>0</v>
      </c>
      <c r="N8" s="53"/>
      <c r="O8" s="83">
        <v>0</v>
      </c>
      <c r="P8" s="84">
        <v>0</v>
      </c>
      <c r="Q8" s="85">
        <v>0</v>
      </c>
    </row>
    <row r="9" spans="1:17" s="4" customFormat="1" x14ac:dyDescent="0.3">
      <c r="A9" s="33" t="s">
        <v>45</v>
      </c>
      <c r="B9" s="83">
        <v>-2.7423350000000006</v>
      </c>
      <c r="C9" s="84">
        <v>2.7683340000000016</v>
      </c>
      <c r="D9" s="84">
        <v>-4.4408920985006262E-16</v>
      </c>
      <c r="E9" s="85">
        <v>1.0009999999992525E-3</v>
      </c>
      <c r="F9" s="83">
        <v>-7.0000000000000001E-3</v>
      </c>
      <c r="G9" s="84">
        <v>3.1000000000000021E-2</v>
      </c>
      <c r="H9" s="84">
        <v>0</v>
      </c>
      <c r="I9" s="85">
        <v>0</v>
      </c>
      <c r="J9" s="83">
        <v>1E-3</v>
      </c>
      <c r="K9" s="84">
        <v>0</v>
      </c>
      <c r="L9" s="84">
        <v>0</v>
      </c>
      <c r="M9" s="85">
        <v>0</v>
      </c>
      <c r="N9" s="53"/>
      <c r="O9" s="83">
        <v>2.6999999999999802E-2</v>
      </c>
      <c r="P9" s="84">
        <v>2.4000000000000021E-2</v>
      </c>
      <c r="Q9" s="85">
        <v>1.0000000000000009E-3</v>
      </c>
    </row>
    <row r="10" spans="1:17" s="3" customFormat="1" x14ac:dyDescent="0.3">
      <c r="A10" s="23" t="s">
        <v>46</v>
      </c>
      <c r="B10" s="89">
        <v>-2.7423350000000006</v>
      </c>
      <c r="C10" s="90">
        <v>2.8233340000000013</v>
      </c>
      <c r="D10" s="90">
        <v>1.5000000000000124E-2</v>
      </c>
      <c r="E10" s="91">
        <v>1.0009999999992525E-3</v>
      </c>
      <c r="F10" s="89">
        <v>-7.0000000000000001E-3</v>
      </c>
      <c r="G10" s="90">
        <v>3.0000000000000131E-2</v>
      </c>
      <c r="H10" s="90">
        <v>0</v>
      </c>
      <c r="I10" s="91">
        <v>0</v>
      </c>
      <c r="J10" s="89">
        <v>1E-3</v>
      </c>
      <c r="K10" s="90">
        <v>0</v>
      </c>
      <c r="L10" s="90">
        <v>0</v>
      </c>
      <c r="M10" s="91">
        <v>0.41</v>
      </c>
      <c r="N10" s="77"/>
      <c r="O10" s="89">
        <v>9.7000000000000086E-2</v>
      </c>
      <c r="P10" s="90">
        <v>2.3000000000000131E-2</v>
      </c>
      <c r="Q10" s="91">
        <v>0.41099999999999998</v>
      </c>
    </row>
    <row r="11" spans="1:17" s="4" customFormat="1" x14ac:dyDescent="0.3">
      <c r="A11" s="33" t="s">
        <v>47</v>
      </c>
      <c r="B11" s="83">
        <v>0</v>
      </c>
      <c r="C11" s="84">
        <v>0</v>
      </c>
      <c r="D11" s="84">
        <v>0</v>
      </c>
      <c r="E11" s="85">
        <v>0.40600000000000003</v>
      </c>
      <c r="F11" s="83">
        <v>0</v>
      </c>
      <c r="G11" s="84">
        <v>0</v>
      </c>
      <c r="H11" s="84">
        <v>0</v>
      </c>
      <c r="I11" s="85">
        <v>0</v>
      </c>
      <c r="J11" s="83">
        <v>0</v>
      </c>
      <c r="K11" s="84">
        <v>0</v>
      </c>
      <c r="L11" s="84">
        <v>0</v>
      </c>
      <c r="M11" s="85">
        <v>0</v>
      </c>
      <c r="N11" s="53"/>
      <c r="O11" s="83">
        <v>0.40600000000000003</v>
      </c>
      <c r="P11" s="84">
        <v>0</v>
      </c>
      <c r="Q11" s="85">
        <v>0</v>
      </c>
    </row>
    <row r="12" spans="1:17" s="4" customFormat="1" x14ac:dyDescent="0.3">
      <c r="A12" s="33" t="s">
        <v>48</v>
      </c>
      <c r="B12" s="83">
        <v>0</v>
      </c>
      <c r="C12" s="84">
        <v>0</v>
      </c>
      <c r="D12" s="84">
        <v>0</v>
      </c>
      <c r="E12" s="85">
        <v>0</v>
      </c>
      <c r="F12" s="83">
        <v>0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>
        <v>0</v>
      </c>
      <c r="M12" s="85">
        <v>0</v>
      </c>
      <c r="N12" s="53"/>
      <c r="O12" s="83">
        <v>0</v>
      </c>
      <c r="P12" s="84">
        <v>0</v>
      </c>
      <c r="Q12" s="85">
        <v>0</v>
      </c>
    </row>
    <row r="13" spans="1:17" s="4" customFormat="1" x14ac:dyDescent="0.3">
      <c r="A13" s="33" t="s">
        <v>49</v>
      </c>
      <c r="B13" s="83">
        <v>0</v>
      </c>
      <c r="C13" s="84">
        <v>0</v>
      </c>
      <c r="D13" s="84">
        <v>0</v>
      </c>
      <c r="E13" s="85">
        <v>1.94</v>
      </c>
      <c r="F13" s="83">
        <v>0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>
        <v>0</v>
      </c>
      <c r="M13" s="85">
        <v>0</v>
      </c>
      <c r="N13" s="53"/>
      <c r="O13" s="83">
        <v>1.94</v>
      </c>
      <c r="P13" s="84">
        <v>0</v>
      </c>
      <c r="Q13" s="85">
        <v>0</v>
      </c>
    </row>
    <row r="14" spans="1:17" s="4" customFormat="1" x14ac:dyDescent="0.3">
      <c r="A14" s="33" t="s">
        <v>50</v>
      </c>
      <c r="B14" s="83">
        <v>50.331000000000003</v>
      </c>
      <c r="C14" s="84">
        <v>58.478999999999985</v>
      </c>
      <c r="D14" s="84">
        <v>61.459999999999994</v>
      </c>
      <c r="E14" s="85">
        <v>63.808999999999997</v>
      </c>
      <c r="F14" s="83">
        <v>22.831000000000003</v>
      </c>
      <c r="G14" s="84">
        <v>15.834999999999994</v>
      </c>
      <c r="H14" s="84">
        <v>16.157000000000004</v>
      </c>
      <c r="I14" s="85">
        <v>16.667000000000009</v>
      </c>
      <c r="J14" s="83">
        <v>16.847999999999999</v>
      </c>
      <c r="K14" s="84">
        <v>17.067</v>
      </c>
      <c r="L14" s="84">
        <v>17.234999999999999</v>
      </c>
      <c r="M14" s="85">
        <v>18.163999999999994</v>
      </c>
      <c r="N14" s="53"/>
      <c r="O14" s="83">
        <v>234.07899999999998</v>
      </c>
      <c r="P14" s="84">
        <v>71.490000000000009</v>
      </c>
      <c r="Q14" s="85">
        <v>69.313999999999993</v>
      </c>
    </row>
    <row r="15" spans="1:17" s="4" customFormat="1" x14ac:dyDescent="0.3">
      <c r="A15" s="33" t="s">
        <v>51</v>
      </c>
      <c r="B15" s="83">
        <v>1149.3294690000002</v>
      </c>
      <c r="C15" s="84">
        <v>1218.5185309999997</v>
      </c>
      <c r="D15" s="84">
        <v>1201.5100000000002</v>
      </c>
      <c r="E15" s="85">
        <v>1187.6199999999999</v>
      </c>
      <c r="F15" s="83">
        <v>1235.076</v>
      </c>
      <c r="G15" s="84">
        <v>1453.8789999999999</v>
      </c>
      <c r="H15" s="84">
        <v>1479.0240000000003</v>
      </c>
      <c r="I15" s="85">
        <v>1378.4110000000001</v>
      </c>
      <c r="J15" s="83">
        <v>1140.5150000000001</v>
      </c>
      <c r="K15" s="84">
        <v>1333.298</v>
      </c>
      <c r="L15" s="84">
        <v>1328.5239999999999</v>
      </c>
      <c r="M15" s="85">
        <v>1399.4969999999989</v>
      </c>
      <c r="N15" s="53"/>
      <c r="O15" s="83">
        <v>4756.9780000000001</v>
      </c>
      <c r="P15" s="84">
        <v>5546.39</v>
      </c>
      <c r="Q15" s="85">
        <v>5201.8339999999989</v>
      </c>
    </row>
    <row r="16" spans="1:17" s="3" customFormat="1" x14ac:dyDescent="0.3">
      <c r="A16" s="23" t="s">
        <v>52</v>
      </c>
      <c r="B16" s="89">
        <v>1199.6604690000001</v>
      </c>
      <c r="C16" s="90">
        <v>1276.9975309999998</v>
      </c>
      <c r="D16" s="90">
        <v>1262.9700000000003</v>
      </c>
      <c r="E16" s="91">
        <v>1253.7750000000001</v>
      </c>
      <c r="F16" s="89">
        <v>1257.9069999999999</v>
      </c>
      <c r="G16" s="90">
        <v>1469.7140000000002</v>
      </c>
      <c r="H16" s="90">
        <v>1495.1810000000005</v>
      </c>
      <c r="I16" s="91">
        <v>1395.0779999999995</v>
      </c>
      <c r="J16" s="89">
        <v>1157.3630000000001</v>
      </c>
      <c r="K16" s="90">
        <v>1350.365</v>
      </c>
      <c r="L16" s="90">
        <v>1345.759</v>
      </c>
      <c r="M16" s="91">
        <v>1417.6609999999991</v>
      </c>
      <c r="N16" s="77"/>
      <c r="O16" s="89">
        <v>4993.4030000000002</v>
      </c>
      <c r="P16" s="90">
        <v>5617.88</v>
      </c>
      <c r="Q16" s="91">
        <v>5271.1479999999992</v>
      </c>
    </row>
    <row r="17" spans="1:17" s="3" customFormat="1" x14ac:dyDescent="0.3">
      <c r="A17" s="23" t="s">
        <v>53</v>
      </c>
      <c r="B17" s="89">
        <v>132.92589900000007</v>
      </c>
      <c r="C17" s="90">
        <v>144.90710100000001</v>
      </c>
      <c r="D17" s="90">
        <v>145.86799999999948</v>
      </c>
      <c r="E17" s="91">
        <v>147.38700000000017</v>
      </c>
      <c r="F17" s="89">
        <v>144.48100000000022</v>
      </c>
      <c r="G17" s="90">
        <v>148.80199999999968</v>
      </c>
      <c r="H17" s="90">
        <v>143.57199999999966</v>
      </c>
      <c r="I17" s="91">
        <v>154.6820000000007</v>
      </c>
      <c r="J17" s="89">
        <v>142.48999999999978</v>
      </c>
      <c r="K17" s="90">
        <v>143.86999999999989</v>
      </c>
      <c r="L17" s="90">
        <v>156.45399999999972</v>
      </c>
      <c r="M17" s="91">
        <v>176.16200000000026</v>
      </c>
      <c r="N17" s="77"/>
      <c r="O17" s="89">
        <v>571.08799999999974</v>
      </c>
      <c r="P17" s="90">
        <v>591.53700000000026</v>
      </c>
      <c r="Q17" s="91">
        <v>618.97599999999966</v>
      </c>
    </row>
    <row r="18" spans="1:17" s="5" customFormat="1" x14ac:dyDescent="0.3">
      <c r="A18" s="34" t="s">
        <v>54</v>
      </c>
      <c r="B18" s="83">
        <v>1329.8440330000003</v>
      </c>
      <c r="C18" s="84">
        <v>1424.7279659999995</v>
      </c>
      <c r="D18" s="84">
        <v>1408.8530000000001</v>
      </c>
      <c r="E18" s="85">
        <v>1401.1630009999999</v>
      </c>
      <c r="F18" s="83">
        <v>1402.3810000000001</v>
      </c>
      <c r="G18" s="84">
        <v>1618.546</v>
      </c>
      <c r="H18" s="84">
        <v>1638.7530000000002</v>
      </c>
      <c r="I18" s="85">
        <v>1549.7600000000002</v>
      </c>
      <c r="J18" s="83">
        <v>1299.8539999999998</v>
      </c>
      <c r="K18" s="84">
        <v>1494.2350000000001</v>
      </c>
      <c r="L18" s="84">
        <v>1502.2129999999997</v>
      </c>
      <c r="M18" s="85">
        <v>1594.2329999999993</v>
      </c>
      <c r="N18" s="70"/>
      <c r="O18" s="83">
        <v>5564.5879999999997</v>
      </c>
      <c r="P18" s="84">
        <v>6209.4400000000005</v>
      </c>
      <c r="Q18" s="85">
        <v>5890.5349999999989</v>
      </c>
    </row>
    <row r="19" spans="1:17" s="5" customFormat="1" x14ac:dyDescent="0.3">
      <c r="A19" s="34" t="s">
        <v>55</v>
      </c>
      <c r="B19" s="83">
        <v>0</v>
      </c>
      <c r="C19" s="84">
        <v>1E-3</v>
      </c>
      <c r="D19" s="84">
        <v>2E-3</v>
      </c>
      <c r="E19" s="85">
        <v>0.35000000000000003</v>
      </c>
      <c r="F19" s="83">
        <v>7.2999999999999995E-2</v>
      </c>
      <c r="G19" s="84">
        <v>0</v>
      </c>
      <c r="H19" s="84">
        <v>1.0000000000000009E-3</v>
      </c>
      <c r="I19" s="85">
        <v>7.0000000000000021E-2</v>
      </c>
      <c r="J19" s="83">
        <v>1.9E-2</v>
      </c>
      <c r="K19" s="84">
        <v>3.2000000000000001E-2</v>
      </c>
      <c r="L19" s="84">
        <v>0</v>
      </c>
      <c r="M19" s="85">
        <v>0</v>
      </c>
      <c r="N19" s="70"/>
      <c r="O19" s="83">
        <v>0.35300000000000004</v>
      </c>
      <c r="P19" s="84">
        <v>0.14400000000000002</v>
      </c>
      <c r="Q19" s="85">
        <v>5.1000000000000004E-2</v>
      </c>
    </row>
    <row r="20" spans="1:17" s="3" customFormat="1" x14ac:dyDescent="0.3">
      <c r="A20" s="24" t="s">
        <v>56</v>
      </c>
      <c r="B20" s="89">
        <v>1329.8440330000003</v>
      </c>
      <c r="C20" s="90">
        <v>1424.7289659999997</v>
      </c>
      <c r="D20" s="90">
        <v>1408.8549999999996</v>
      </c>
      <c r="E20" s="91">
        <v>1401.477001000002</v>
      </c>
      <c r="F20" s="89">
        <v>1402.454</v>
      </c>
      <c r="G20" s="90">
        <v>1618.546</v>
      </c>
      <c r="H20" s="90">
        <v>1638.7539999999999</v>
      </c>
      <c r="I20" s="91">
        <v>1549.829999999999</v>
      </c>
      <c r="J20" s="89">
        <v>1299.8729999999998</v>
      </c>
      <c r="K20" s="90">
        <v>1494.2670000000005</v>
      </c>
      <c r="L20" s="90">
        <v>1502.2129999999997</v>
      </c>
      <c r="M20" s="91">
        <v>1594.2330000000002</v>
      </c>
      <c r="N20" s="77"/>
      <c r="O20" s="89">
        <v>5564.9050000000016</v>
      </c>
      <c r="P20" s="90">
        <v>6209.5839999999989</v>
      </c>
      <c r="Q20" s="91">
        <v>5890.5860000000002</v>
      </c>
    </row>
    <row r="21" spans="1:17" s="5" customFormat="1" x14ac:dyDescent="0.3">
      <c r="A21" s="34" t="s">
        <v>57</v>
      </c>
      <c r="B21" s="83">
        <v>337.02299999999997</v>
      </c>
      <c r="C21" s="84">
        <v>359.51300000000009</v>
      </c>
      <c r="D21" s="84">
        <v>391.6700000000003</v>
      </c>
      <c r="E21" s="85">
        <v>390.18400000000065</v>
      </c>
      <c r="F21" s="83">
        <v>377.76299999999986</v>
      </c>
      <c r="G21" s="84">
        <v>368.86600000000027</v>
      </c>
      <c r="H21" s="84">
        <v>381.41000000000031</v>
      </c>
      <c r="I21" s="85">
        <v>415.32799999999975</v>
      </c>
      <c r="J21" s="83">
        <v>395.93999999999994</v>
      </c>
      <c r="K21" s="84">
        <v>374.98400000000015</v>
      </c>
      <c r="L21" s="84">
        <v>390.1729999999983</v>
      </c>
      <c r="M21" s="85">
        <v>416.66400000000112</v>
      </c>
      <c r="N21" s="70"/>
      <c r="O21" s="83">
        <v>1478.390000000001</v>
      </c>
      <c r="P21" s="84">
        <v>1543.3670000000002</v>
      </c>
      <c r="Q21" s="85">
        <v>1577.7609999999995</v>
      </c>
    </row>
    <row r="22" spans="1:17" s="3" customFormat="1" x14ac:dyDescent="0.3">
      <c r="A22" s="24" t="s">
        <v>58</v>
      </c>
      <c r="B22" s="89">
        <v>1666.8670330000004</v>
      </c>
      <c r="C22" s="90">
        <v>1784.2419659999996</v>
      </c>
      <c r="D22" s="90">
        <v>1800.5249999999996</v>
      </c>
      <c r="E22" s="91">
        <v>1791.6610010000004</v>
      </c>
      <c r="F22" s="89">
        <v>1780.2169999999996</v>
      </c>
      <c r="G22" s="90">
        <v>1987.4120000000012</v>
      </c>
      <c r="H22" s="90">
        <v>2020.1639999999998</v>
      </c>
      <c r="I22" s="91">
        <v>1965.1580000000004</v>
      </c>
      <c r="J22" s="89">
        <v>1695.8129999999996</v>
      </c>
      <c r="K22" s="90">
        <v>1869.2510000000007</v>
      </c>
      <c r="L22" s="90">
        <v>1892.3859999999977</v>
      </c>
      <c r="M22" s="91">
        <v>2010.8970000000018</v>
      </c>
      <c r="N22" s="77"/>
      <c r="O22" s="89">
        <v>7043.2950000000001</v>
      </c>
      <c r="P22" s="90">
        <v>7752.9510000000009</v>
      </c>
      <c r="Q22" s="91">
        <v>7468.3469999999998</v>
      </c>
    </row>
    <row r="23" spans="1:17" s="6" customFormat="1" ht="15" hidden="1" customHeight="1" x14ac:dyDescent="0.3">
      <c r="A23" s="25"/>
      <c r="B23" s="118"/>
      <c r="C23" s="119"/>
      <c r="D23" s="119"/>
      <c r="E23" s="120"/>
      <c r="F23" s="118"/>
      <c r="G23" s="119"/>
      <c r="H23" s="119"/>
      <c r="I23" s="80"/>
      <c r="J23" s="118"/>
      <c r="K23" s="267"/>
      <c r="L23" s="267"/>
      <c r="M23" s="268"/>
      <c r="N23" s="79"/>
      <c r="O23" s="78"/>
      <c r="P23" s="79"/>
      <c r="Q23" s="80"/>
    </row>
    <row r="24" spans="1:17" s="4" customFormat="1" x14ac:dyDescent="0.3">
      <c r="A24" s="35"/>
      <c r="B24" s="83"/>
      <c r="C24" s="84"/>
      <c r="D24" s="84"/>
      <c r="E24" s="85"/>
      <c r="F24" s="83"/>
      <c r="G24" s="84"/>
      <c r="H24" s="84"/>
      <c r="I24" s="54"/>
      <c r="J24" s="83"/>
      <c r="K24" s="269"/>
      <c r="L24" s="269"/>
      <c r="M24" s="266"/>
      <c r="N24" s="53"/>
      <c r="O24" s="52"/>
      <c r="P24" s="53"/>
      <c r="Q24" s="54"/>
    </row>
    <row r="25" spans="1:17" s="4" customFormat="1" x14ac:dyDescent="0.3">
      <c r="A25" s="24" t="s">
        <v>19</v>
      </c>
      <c r="B25" s="89">
        <v>122.79225899999996</v>
      </c>
      <c r="C25" s="90">
        <v>-11.63100199999937</v>
      </c>
      <c r="D25" s="90">
        <v>196.30991700000067</v>
      </c>
      <c r="E25" s="91">
        <v>-25.649173999998709</v>
      </c>
      <c r="F25" s="89">
        <v>92.383999999999475</v>
      </c>
      <c r="G25" s="90">
        <v>84.791766008001701</v>
      </c>
      <c r="H25" s="90">
        <v>169.89586535299702</v>
      </c>
      <c r="I25" s="57">
        <v>82.775015264000388</v>
      </c>
      <c r="J25" s="89">
        <v>98.61800000000018</v>
      </c>
      <c r="K25" s="90">
        <v>145.52289241531952</v>
      </c>
      <c r="L25" s="90">
        <v>167.20956907286205</v>
      </c>
      <c r="M25" s="57">
        <v>-66.399669165520834</v>
      </c>
      <c r="N25" s="53"/>
      <c r="O25" s="55">
        <v>281.82200000000256</v>
      </c>
      <c r="P25" s="56">
        <v>429.84664662499858</v>
      </c>
      <c r="Q25" s="57">
        <v>344.9507923226609</v>
      </c>
    </row>
    <row r="26" spans="1:17" s="6" customFormat="1" x14ac:dyDescent="0.3">
      <c r="A26" s="25" t="s">
        <v>72</v>
      </c>
      <c r="B26" s="121">
        <v>7.3666499228196042E-2</v>
      </c>
      <c r="C26" s="122">
        <v>-6.5187358114181769E-3</v>
      </c>
      <c r="D26" s="122">
        <v>0.10902926479776771</v>
      </c>
      <c r="E26" s="123">
        <v>-1.4315863316599982E-2</v>
      </c>
      <c r="F26" s="121">
        <v>5.1894797094960608E-2</v>
      </c>
      <c r="G26" s="122">
        <v>4.2664412818279075E-2</v>
      </c>
      <c r="H26" s="122">
        <v>8.4100036112413165E-2</v>
      </c>
      <c r="I26" s="125">
        <v>4.2121302848931418E-2</v>
      </c>
      <c r="J26" s="121">
        <v>5.8153817667396225E-2</v>
      </c>
      <c r="K26" s="122">
        <v>7.7850910560068959E-2</v>
      </c>
      <c r="L26" s="122">
        <v>8.8359123917035029E-2</v>
      </c>
      <c r="M26" s="125">
        <v>-3.3019925518572447E-2</v>
      </c>
      <c r="N26" s="81"/>
      <c r="O26" s="124">
        <v>4.0012806506046182E-2</v>
      </c>
      <c r="P26" s="170">
        <v>5.5442972182462975E-2</v>
      </c>
      <c r="Q26" s="125">
        <v>4.6188372383160682E-2</v>
      </c>
    </row>
    <row r="27" spans="1:17" x14ac:dyDescent="0.3">
      <c r="A27" s="24" t="s">
        <v>18</v>
      </c>
      <c r="B27" s="89">
        <v>88.427259000000006</v>
      </c>
      <c r="C27" s="90">
        <v>-37.003001999999292</v>
      </c>
      <c r="D27" s="90">
        <v>-71.217082999999079</v>
      </c>
      <c r="E27" s="91">
        <v>-49.557173999998533</v>
      </c>
      <c r="F27" s="89">
        <v>-3.6760000000005002</v>
      </c>
      <c r="G27" s="90">
        <v>3.4817660080016433</v>
      </c>
      <c r="H27" s="90">
        <v>72.827865352996866</v>
      </c>
      <c r="I27" s="57">
        <v>163.52201526400049</v>
      </c>
      <c r="J27" s="89">
        <v>-3.3889999999998017</v>
      </c>
      <c r="K27" s="90">
        <v>4.12189241531952</v>
      </c>
      <c r="L27" s="90">
        <v>378.65556907286197</v>
      </c>
      <c r="M27" s="57">
        <v>-168.56066916552089</v>
      </c>
      <c r="N27" s="69"/>
      <c r="O27" s="55">
        <v>-69.349999999996896</v>
      </c>
      <c r="P27" s="56">
        <v>236.1556466249985</v>
      </c>
      <c r="Q27" s="57">
        <v>210.8277923226608</v>
      </c>
    </row>
    <row r="28" spans="1:17" s="7" customFormat="1" x14ac:dyDescent="0.3">
      <c r="A28" s="25" t="s">
        <v>72</v>
      </c>
      <c r="B28" s="121">
        <v>5.3049977742285807E-2</v>
      </c>
      <c r="C28" s="122">
        <v>-2.0738780224385384E-2</v>
      </c>
      <c r="D28" s="122">
        <v>-3.9553509670789959E-2</v>
      </c>
      <c r="E28" s="123">
        <v>-2.7659905513564571E-2</v>
      </c>
      <c r="F28" s="121">
        <v>-2.0649168050864029E-3</v>
      </c>
      <c r="G28" s="122">
        <v>1.75190952253566E-3</v>
      </c>
      <c r="H28" s="122">
        <v>3.60504718196131E-2</v>
      </c>
      <c r="I28" s="125">
        <v>8.3210619840236991E-2</v>
      </c>
      <c r="J28" s="121">
        <v>-1.9984514802043637E-3</v>
      </c>
      <c r="K28" s="122">
        <v>2.2051037636569505E-3</v>
      </c>
      <c r="L28" s="122">
        <v>0.20009425617863502</v>
      </c>
      <c r="M28" s="125">
        <v>-8.3823621580578586E-2</v>
      </c>
      <c r="N28" s="82"/>
      <c r="O28" s="124">
        <v>-9.8462438389982105E-3</v>
      </c>
      <c r="P28" s="170">
        <v>3.0460097919488782E-2</v>
      </c>
      <c r="Q28" s="125">
        <v>2.8229512142735308E-2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ht="15" hidden="1" customHeight="1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ht="15" hidden="1" customHeight="1" x14ac:dyDescent="0.3">
      <c r="A31" s="172"/>
      <c r="B31" s="172"/>
      <c r="C31" s="173"/>
      <c r="D31" s="173"/>
      <c r="E31" s="174"/>
      <c r="F31" s="172"/>
      <c r="G31" s="173"/>
      <c r="H31" s="173"/>
      <c r="I31" s="174"/>
      <c r="J31" s="172"/>
      <c r="K31" s="173"/>
      <c r="L31" s="173"/>
      <c r="M31" s="174"/>
      <c r="N31" s="43"/>
      <c r="O31" s="172"/>
      <c r="P31" s="173"/>
      <c r="Q31" s="174"/>
    </row>
    <row r="32" spans="1:17" ht="15" hidden="1" customHeight="1" x14ac:dyDescent="0.3">
      <c r="A32" s="34"/>
      <c r="B32" s="229"/>
      <c r="C32" s="205"/>
      <c r="D32" s="205"/>
      <c r="E32" s="241"/>
      <c r="F32" s="229"/>
      <c r="G32" s="245"/>
      <c r="H32" s="245"/>
      <c r="I32" s="252"/>
      <c r="J32" s="83"/>
      <c r="K32" s="72"/>
      <c r="L32" s="72"/>
      <c r="M32" s="73"/>
      <c r="N32" s="72"/>
      <c r="O32" s="229"/>
      <c r="P32" s="205"/>
      <c r="Q32" s="85"/>
    </row>
    <row r="33" spans="1:17" ht="15" hidden="1" customHeight="1" x14ac:dyDescent="0.3">
      <c r="A33" s="310"/>
      <c r="B33" s="83"/>
      <c r="C33" s="84"/>
      <c r="D33" s="84"/>
      <c r="E33" s="85"/>
      <c r="F33" s="83"/>
      <c r="G33" s="72"/>
      <c r="H33" s="72"/>
      <c r="I33" s="73"/>
      <c r="J33" s="83"/>
      <c r="K33" s="72"/>
      <c r="L33" s="72"/>
      <c r="M33" s="73"/>
      <c r="N33" s="72"/>
      <c r="O33" s="83"/>
      <c r="P33" s="205"/>
      <c r="Q33" s="85"/>
    </row>
    <row r="34" spans="1:17" ht="15" hidden="1" customHeight="1" x14ac:dyDescent="0.3">
      <c r="A34" s="34"/>
      <c r="B34" s="229"/>
      <c r="C34" s="205"/>
      <c r="D34" s="205"/>
      <c r="E34" s="241"/>
      <c r="F34" s="229"/>
      <c r="G34" s="245"/>
      <c r="H34" s="245"/>
      <c r="I34" s="252"/>
      <c r="J34" s="83"/>
      <c r="K34" s="72"/>
      <c r="L34" s="72"/>
      <c r="M34" s="73"/>
      <c r="N34" s="72"/>
      <c r="O34" s="229"/>
      <c r="P34" s="205"/>
      <c r="Q34" s="85"/>
    </row>
    <row r="35" spans="1:17" ht="15" hidden="1" customHeight="1" x14ac:dyDescent="0.3">
      <c r="A35" s="35"/>
      <c r="B35" s="229"/>
      <c r="C35" s="205"/>
      <c r="D35" s="205"/>
      <c r="E35" s="241"/>
      <c r="F35" s="229"/>
      <c r="G35" s="245"/>
      <c r="H35" s="245"/>
      <c r="I35" s="252"/>
      <c r="J35" s="83"/>
      <c r="K35" s="72"/>
      <c r="L35" s="72"/>
      <c r="M35" s="73"/>
      <c r="N35" s="72"/>
      <c r="O35" s="229"/>
      <c r="P35" s="205"/>
      <c r="Q35" s="85"/>
    </row>
    <row r="36" spans="1:17" ht="15" hidden="1" customHeight="1" x14ac:dyDescent="0.3">
      <c r="A36" s="34"/>
      <c r="B36" s="229"/>
      <c r="C36" s="205"/>
      <c r="D36" s="205"/>
      <c r="E36" s="241"/>
      <c r="F36" s="229"/>
      <c r="G36" s="245"/>
      <c r="H36" s="245"/>
      <c r="I36" s="252"/>
      <c r="J36" s="83"/>
      <c r="K36" s="72"/>
      <c r="L36" s="72"/>
      <c r="M36" s="73"/>
      <c r="N36" s="72"/>
      <c r="O36" s="229"/>
      <c r="P36" s="205"/>
      <c r="Q36" s="85"/>
    </row>
    <row r="37" spans="1:17" ht="15" hidden="1" customHeight="1" x14ac:dyDescent="0.3">
      <c r="A37" s="34"/>
      <c r="B37" s="229"/>
      <c r="C37" s="205"/>
      <c r="D37" s="205"/>
      <c r="E37" s="241"/>
      <c r="F37" s="229"/>
      <c r="G37" s="245"/>
      <c r="H37" s="245"/>
      <c r="I37" s="252"/>
      <c r="J37" s="83"/>
      <c r="K37" s="72"/>
      <c r="L37" s="72"/>
      <c r="M37" s="73"/>
      <c r="N37" s="72"/>
      <c r="O37" s="229"/>
      <c r="P37" s="205"/>
      <c r="Q37" s="85"/>
    </row>
    <row r="38" spans="1:17" ht="15" hidden="1" customHeight="1" x14ac:dyDescent="0.3">
      <c r="A38" s="35"/>
      <c r="B38" s="229"/>
      <c r="C38" s="205"/>
      <c r="D38" s="205"/>
      <c r="E38" s="241"/>
      <c r="F38" s="229"/>
      <c r="G38" s="245"/>
      <c r="H38" s="245"/>
      <c r="I38" s="252"/>
      <c r="J38" s="83"/>
      <c r="K38" s="72"/>
      <c r="L38" s="72"/>
      <c r="M38" s="73"/>
      <c r="N38" s="72"/>
      <c r="O38" s="229"/>
      <c r="P38" s="205"/>
      <c r="Q38" s="85"/>
    </row>
    <row r="39" spans="1:17" ht="15" hidden="1" customHeight="1" x14ac:dyDescent="0.3">
      <c r="A39" s="35"/>
      <c r="B39" s="229"/>
      <c r="C39" s="205"/>
      <c r="D39" s="205"/>
      <c r="E39" s="241"/>
      <c r="F39" s="229"/>
      <c r="G39" s="245"/>
      <c r="H39" s="245"/>
      <c r="I39" s="252"/>
      <c r="J39" s="83"/>
      <c r="K39" s="72"/>
      <c r="L39" s="72"/>
      <c r="M39" s="73"/>
      <c r="N39" s="72"/>
      <c r="O39" s="229"/>
      <c r="P39" s="205"/>
      <c r="Q39" s="85"/>
    </row>
    <row r="40" spans="1:17" ht="15" hidden="1" customHeight="1" x14ac:dyDescent="0.3">
      <c r="A40" s="35"/>
      <c r="B40" s="83"/>
      <c r="C40" s="84"/>
      <c r="D40" s="84"/>
      <c r="E40" s="85"/>
      <c r="F40" s="83"/>
      <c r="G40" s="72"/>
      <c r="H40" s="72"/>
      <c r="I40" s="73"/>
      <c r="J40" s="83"/>
      <c r="K40" s="72"/>
      <c r="L40" s="72"/>
      <c r="M40" s="73"/>
      <c r="N40" s="72"/>
      <c r="O40" s="83"/>
      <c r="P40" s="84"/>
      <c r="Q40" s="85"/>
    </row>
    <row r="41" spans="1:17" ht="15" hidden="1" customHeight="1" x14ac:dyDescent="0.3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ht="15" hidden="1" customHeight="1" x14ac:dyDescent="0.3">
      <c r="A42" s="172"/>
      <c r="B42" s="172"/>
      <c r="C42" s="173"/>
      <c r="D42" s="173"/>
      <c r="E42" s="174"/>
      <c r="F42" s="172"/>
      <c r="G42" s="173"/>
      <c r="H42" s="173"/>
      <c r="I42" s="174"/>
      <c r="J42" s="172"/>
      <c r="K42" s="173"/>
      <c r="L42" s="173"/>
      <c r="M42" s="174"/>
      <c r="N42" s="43"/>
      <c r="O42" s="175"/>
      <c r="P42" s="213"/>
      <c r="Q42" s="176"/>
    </row>
    <row r="43" spans="1:17" ht="15" hidden="1" customHeight="1" x14ac:dyDescent="0.3">
      <c r="A43" s="34"/>
      <c r="B43" s="71"/>
      <c r="C43" s="72"/>
      <c r="D43" s="72"/>
      <c r="E43" s="73"/>
      <c r="F43" s="71"/>
      <c r="G43" s="84"/>
      <c r="H43" s="84"/>
      <c r="I43" s="85"/>
      <c r="J43" s="71"/>
      <c r="K43" s="84"/>
      <c r="L43" s="84"/>
      <c r="M43" s="85"/>
      <c r="N43" s="8"/>
      <c r="O43" s="83"/>
      <c r="P43" s="84"/>
      <c r="Q43" s="85"/>
    </row>
    <row r="44" spans="1:17" ht="15" hidden="1" customHeight="1" x14ac:dyDescent="0.3">
      <c r="A44" s="34"/>
      <c r="B44" s="71"/>
      <c r="C44" s="72"/>
      <c r="D44" s="72"/>
      <c r="E44" s="73"/>
      <c r="F44" s="71"/>
      <c r="G44" s="84"/>
      <c r="H44" s="84"/>
      <c r="I44" s="85"/>
      <c r="J44" s="71"/>
      <c r="K44" s="84"/>
      <c r="L44" s="84"/>
      <c r="M44" s="85"/>
      <c r="N44" s="8"/>
      <c r="O44" s="83"/>
      <c r="P44" s="84"/>
      <c r="Q44" s="85"/>
    </row>
    <row r="45" spans="1:17" ht="15" hidden="1" customHeight="1" x14ac:dyDescent="0.3">
      <c r="A45" s="35"/>
      <c r="B45" s="71"/>
      <c r="C45" s="72"/>
      <c r="D45" s="72"/>
      <c r="E45" s="73"/>
      <c r="F45" s="71"/>
      <c r="G45" s="84"/>
      <c r="H45" s="84"/>
      <c r="I45" s="85"/>
      <c r="J45" s="71"/>
      <c r="K45" s="84"/>
      <c r="L45" s="84"/>
      <c r="M45" s="85"/>
      <c r="N45" s="8"/>
      <c r="O45" s="83"/>
      <c r="P45" s="84"/>
      <c r="Q45" s="85"/>
    </row>
    <row r="46" spans="1:17" ht="15" hidden="1" customHeight="1" x14ac:dyDescent="0.3">
      <c r="A46" s="35"/>
      <c r="B46" s="71"/>
      <c r="C46" s="72"/>
      <c r="D46" s="72"/>
      <c r="E46" s="73"/>
      <c r="F46" s="71"/>
      <c r="G46" s="84"/>
      <c r="H46" s="84"/>
      <c r="I46" s="85"/>
      <c r="J46" s="71"/>
      <c r="K46" s="84"/>
      <c r="L46" s="84"/>
      <c r="M46" s="85"/>
      <c r="N46" s="8"/>
      <c r="O46" s="83"/>
      <c r="P46" s="84"/>
      <c r="Q46" s="85"/>
    </row>
    <row r="47" spans="1:17" ht="15" hidden="1" customHeight="1" x14ac:dyDescent="0.3">
      <c r="A47" s="35"/>
      <c r="B47" s="71"/>
      <c r="C47" s="72"/>
      <c r="D47" s="72"/>
      <c r="E47" s="73"/>
      <c r="F47" s="71"/>
      <c r="G47" s="84"/>
      <c r="H47" s="84"/>
      <c r="I47" s="85"/>
      <c r="J47" s="71"/>
      <c r="K47" s="84"/>
      <c r="L47" s="84"/>
      <c r="M47" s="85"/>
      <c r="N47" s="8"/>
      <c r="O47" s="83"/>
      <c r="P47" s="84"/>
      <c r="Q47" s="85"/>
    </row>
    <row r="48" spans="1:17" ht="15" hidden="1" customHeight="1" x14ac:dyDescent="0.3">
      <c r="A48" s="35"/>
      <c r="B48" s="71"/>
      <c r="C48" s="72"/>
      <c r="D48" s="72"/>
      <c r="E48" s="73"/>
      <c r="F48" s="71"/>
      <c r="G48" s="84"/>
      <c r="H48" s="84"/>
      <c r="I48" s="85"/>
      <c r="J48" s="71"/>
      <c r="K48" s="84"/>
      <c r="L48" s="84"/>
      <c r="M48" s="85"/>
      <c r="N48" s="8"/>
      <c r="O48" s="83"/>
      <c r="P48" s="84"/>
      <c r="Q48" s="85"/>
    </row>
    <row r="49" spans="1:17" ht="15" hidden="1" customHeight="1" x14ac:dyDescent="0.3">
      <c r="A49" s="35"/>
      <c r="B49" s="71"/>
      <c r="C49" s="72"/>
      <c r="D49" s="72"/>
      <c r="E49" s="73"/>
      <c r="F49" s="71"/>
      <c r="G49" s="84"/>
      <c r="H49" s="84"/>
      <c r="I49" s="85"/>
      <c r="J49" s="71"/>
      <c r="K49" s="84"/>
      <c r="L49" s="84"/>
      <c r="M49" s="85"/>
      <c r="N49" s="8"/>
      <c r="O49" s="83"/>
      <c r="P49" s="84"/>
      <c r="Q49" s="85"/>
    </row>
    <row r="50" spans="1:17" ht="15" hidden="1" customHeight="1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ht="15" hidden="1" customHeight="1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Q55"/>
  <sheetViews>
    <sheetView showGridLines="0" zoomScale="85" zoomScaleNormal="85" zoomScaleSheetLayoutView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31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121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157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x14ac:dyDescent="0.3">
      <c r="A7" s="16" t="s">
        <v>110</v>
      </c>
      <c r="B7" s="218">
        <v>8.297763333333334</v>
      </c>
      <c r="C7" s="219">
        <v>8.4852966666666649</v>
      </c>
      <c r="D7" s="219">
        <v>8.9687033333333321</v>
      </c>
      <c r="E7" s="220">
        <v>9.5837566666666678</v>
      </c>
      <c r="F7" s="218">
        <v>8.911500000000002</v>
      </c>
      <c r="G7" s="219">
        <v>7.9567699999999997</v>
      </c>
      <c r="H7" s="219">
        <v>8.0996066666666664</v>
      </c>
      <c r="I7" s="220">
        <v>7.8790007691197692</v>
      </c>
      <c r="J7" s="218">
        <v>5.3407379298245621</v>
      </c>
      <c r="K7" s="219">
        <v>5.4367177272727281</v>
      </c>
      <c r="L7" s="219">
        <v>5.3205794307373884</v>
      </c>
      <c r="M7" s="220">
        <v>5.371876998870694</v>
      </c>
      <c r="N7" s="8"/>
      <c r="O7" s="218">
        <v>8.7023324999999989</v>
      </c>
      <c r="P7" s="219">
        <v>8.3842854980079675</v>
      </c>
      <c r="Q7" s="220">
        <v>5.3668421720065993</v>
      </c>
    </row>
    <row r="8" spans="1:17" x14ac:dyDescent="0.3">
      <c r="A8" s="16" t="s">
        <v>111</v>
      </c>
      <c r="B8" s="218">
        <v>1.1869343650793649</v>
      </c>
      <c r="C8" s="219">
        <v>1.2127046969696973</v>
      </c>
      <c r="D8" s="219">
        <v>1.2354900065876151</v>
      </c>
      <c r="E8" s="220">
        <v>1.2459085317460319</v>
      </c>
      <c r="F8" s="218">
        <v>1.2592074999999998</v>
      </c>
      <c r="G8" s="219">
        <v>1.2460708766233766</v>
      </c>
      <c r="H8" s="219">
        <v>1.2640598160800551</v>
      </c>
      <c r="I8" s="220">
        <v>1.2474059278499279</v>
      </c>
      <c r="J8" s="218">
        <v>1.2495745701754386</v>
      </c>
      <c r="K8" s="219">
        <v>1.2468419696969697</v>
      </c>
      <c r="L8" s="219">
        <v>1.2780392220340049</v>
      </c>
      <c r="M8" s="220">
        <v>1.3109834170901562</v>
      </c>
      <c r="N8" s="8"/>
      <c r="O8" s="218">
        <v>1.2206693774319057</v>
      </c>
      <c r="P8" s="219">
        <v>1.2540381274900396</v>
      </c>
      <c r="Q8" s="220">
        <v>1.2720898828125005</v>
      </c>
    </row>
    <row r="9" spans="1:17" x14ac:dyDescent="0.3">
      <c r="A9" s="16" t="s">
        <v>112</v>
      </c>
      <c r="B9" s="218">
        <v>8.8570163492063489</v>
      </c>
      <c r="C9" s="219">
        <v>9.0497315151515139</v>
      </c>
      <c r="D9" s="219">
        <v>9.2064592226613957</v>
      </c>
      <c r="E9" s="220">
        <v>9.2720816269841269</v>
      </c>
      <c r="F9" s="218">
        <v>9.3801954761904778</v>
      </c>
      <c r="G9" s="219">
        <v>9.2988445238095228</v>
      </c>
      <c r="H9" s="219">
        <v>9.4321496204278805</v>
      </c>
      <c r="I9" s="220">
        <v>9.3062516378066373</v>
      </c>
      <c r="J9" s="218">
        <v>9.3223192631578939</v>
      </c>
      <c r="K9" s="219">
        <v>9.2761125757575744</v>
      </c>
      <c r="L9" s="219">
        <v>9.5116970876466524</v>
      </c>
      <c r="M9" s="220">
        <v>9.7522842214066117</v>
      </c>
      <c r="N9" s="8"/>
      <c r="O9" s="218">
        <v>9.099158365758754</v>
      </c>
      <c r="P9" s="219">
        <v>9.3533752988047869</v>
      </c>
      <c r="Q9" s="220">
        <v>9.4704472265625039</v>
      </c>
    </row>
    <row r="10" spans="1:17" x14ac:dyDescent="0.3">
      <c r="A10" s="16" t="s">
        <v>113</v>
      </c>
      <c r="B10" s="218">
        <v>3.6984999999999997</v>
      </c>
      <c r="C10" s="219">
        <v>3.75759</v>
      </c>
      <c r="D10" s="219">
        <v>4.034723333333333</v>
      </c>
      <c r="E10" s="220">
        <v>4.1459933333333332</v>
      </c>
      <c r="F10" s="218">
        <v>3.9191400000000001</v>
      </c>
      <c r="G10" s="219">
        <v>3.6449266666666666</v>
      </c>
      <c r="H10" s="219">
        <v>3.6404666666666667</v>
      </c>
      <c r="I10" s="220">
        <v>3.5437922113997118</v>
      </c>
      <c r="J10" s="218">
        <v>3.4699838771929823</v>
      </c>
      <c r="K10" s="219">
        <v>3.7153925757575759</v>
      </c>
      <c r="L10" s="219">
        <v>3.6677128477730356</v>
      </c>
      <c r="M10" s="220">
        <v>3.6290694977727589</v>
      </c>
      <c r="N10" s="8"/>
      <c r="O10" s="218">
        <v>3.8722658333333331</v>
      </c>
      <c r="P10" s="219">
        <v>3.7198781673306764</v>
      </c>
      <c r="Q10" s="220">
        <v>3.623955789520358</v>
      </c>
    </row>
    <row r="11" spans="1:17" x14ac:dyDescent="0.3">
      <c r="A11" s="16" t="s">
        <v>114</v>
      </c>
      <c r="B11" s="218">
        <v>3.7653333333333337E-2</v>
      </c>
      <c r="C11" s="219">
        <v>3.6339999999999997E-2</v>
      </c>
      <c r="D11" s="219">
        <v>3.8553333333333328E-2</v>
      </c>
      <c r="E11" s="220">
        <v>4.156E-2</v>
      </c>
      <c r="F11" s="218">
        <v>4.5496666666666664E-2</v>
      </c>
      <c r="G11" s="219">
        <v>4.4873333333333341E-2</v>
      </c>
      <c r="H11" s="219">
        <v>3.7536666666666663E-2</v>
      </c>
      <c r="I11" s="220">
        <v>2.8347913419913422E-2</v>
      </c>
      <c r="J11" s="218">
        <v>2.3764184210526316E-2</v>
      </c>
      <c r="K11" s="219">
        <v>2.4494696969696975E-2</v>
      </c>
      <c r="L11" s="219">
        <v>2.4956770048077632E-2</v>
      </c>
      <c r="M11" s="220">
        <v>2.6987970073404855E-2</v>
      </c>
      <c r="N11" s="8"/>
      <c r="O11" s="218">
        <v>3.8487500000000001E-2</v>
      </c>
      <c r="P11" s="219">
        <v>3.9686772908366523E-2</v>
      </c>
      <c r="Q11" s="220">
        <v>2.509305571881652E-2</v>
      </c>
    </row>
    <row r="12" spans="1:17" hidden="1" x14ac:dyDescent="0.3">
      <c r="A12" s="16" t="s">
        <v>115</v>
      </c>
      <c r="B12" s="259">
        <v>2.5653667460317462</v>
      </c>
      <c r="C12" s="260">
        <v>2.6212549999999997</v>
      </c>
      <c r="D12" s="260">
        <v>2.6666859025032941</v>
      </c>
      <c r="E12" s="261">
        <v>2.6855242857142856</v>
      </c>
      <c r="F12" s="259"/>
      <c r="G12" s="260"/>
      <c r="H12" s="260"/>
      <c r="I12" s="261"/>
      <c r="J12" s="259"/>
      <c r="K12" s="219"/>
      <c r="L12" s="219"/>
      <c r="M12" s="220"/>
      <c r="N12" s="8"/>
      <c r="O12" s="218"/>
      <c r="P12" s="219"/>
      <c r="Q12" s="220"/>
    </row>
    <row r="13" spans="1:17" x14ac:dyDescent="0.3">
      <c r="A13" s="16" t="s">
        <v>116</v>
      </c>
      <c r="B13" s="218">
        <v>0.48202999999999996</v>
      </c>
      <c r="C13" s="219">
        <v>0.48314666666666667</v>
      </c>
      <c r="D13" s="219">
        <v>0.49676999999999999</v>
      </c>
      <c r="E13" s="220">
        <v>0.49786333333333332</v>
      </c>
      <c r="F13" s="218">
        <v>0.45845000000000002</v>
      </c>
      <c r="G13" s="219">
        <v>0.45665666666666666</v>
      </c>
      <c r="H13" s="219">
        <v>0.43996666666666667</v>
      </c>
      <c r="I13" s="220">
        <v>0.43011388744588741</v>
      </c>
      <c r="J13" s="218">
        <v>0.42145810526315791</v>
      </c>
      <c r="K13" s="219">
        <v>0.41491409090909093</v>
      </c>
      <c r="L13" s="219">
        <v>0.43058783147717666</v>
      </c>
      <c r="M13" s="220">
        <v>0.45119621212121208</v>
      </c>
      <c r="N13" s="8"/>
      <c r="O13" s="218">
        <v>0.49015416666666672</v>
      </c>
      <c r="P13" s="219">
        <v>0.45246525896414347</v>
      </c>
      <c r="Q13" s="220">
        <v>0.42983819796681549</v>
      </c>
    </row>
    <row r="14" spans="1:17" x14ac:dyDescent="0.3">
      <c r="A14" s="16" t="s">
        <v>118</v>
      </c>
      <c r="B14" s="218">
        <v>6.6323333333333331E-2</v>
      </c>
      <c r="C14" s="219">
        <v>6.9510000000000002E-2</v>
      </c>
      <c r="D14" s="219">
        <v>7.2423333333333326E-2</v>
      </c>
      <c r="E14" s="220">
        <v>7.5513333333333335E-2</v>
      </c>
      <c r="F14" s="218">
        <v>8.4316666666666665E-2</v>
      </c>
      <c r="G14" s="219">
        <v>8.1996666666666662E-2</v>
      </c>
      <c r="H14" s="219">
        <v>8.1246666666666661E-2</v>
      </c>
      <c r="I14" s="220">
        <v>8.0733167388167396E-2</v>
      </c>
      <c r="J14" s="218">
        <v>7.8347087719298242E-2</v>
      </c>
      <c r="K14" s="219">
        <v>7.6769545454545451E-2</v>
      </c>
      <c r="L14" s="219">
        <v>7.9503062962691676E-2</v>
      </c>
      <c r="M14" s="220">
        <v>8.387476190476191E-2</v>
      </c>
      <c r="N14" s="8"/>
      <c r="O14" s="218">
        <v>7.0090833333333338E-2</v>
      </c>
      <c r="P14" s="219">
        <v>8.2396494023904393E-2</v>
      </c>
      <c r="Q14" s="220">
        <v>7.9668320166785198E-2</v>
      </c>
    </row>
    <row r="15" spans="1:17" x14ac:dyDescent="0.3">
      <c r="A15" s="16" t="s">
        <v>117</v>
      </c>
      <c r="B15" s="218">
        <v>1.0604364603174605</v>
      </c>
      <c r="C15" s="219">
        <v>1.1030392575757577</v>
      </c>
      <c r="D15" s="219">
        <v>1.1121442951251648</v>
      </c>
      <c r="E15" s="220">
        <v>1.0801203253968252</v>
      </c>
      <c r="F15" s="218">
        <v>1.0738939841269841</v>
      </c>
      <c r="G15" s="219">
        <v>1.0860593023088025</v>
      </c>
      <c r="H15" s="219">
        <v>1.032646747757074</v>
      </c>
      <c r="I15" s="220">
        <v>0.99685368398268392</v>
      </c>
      <c r="J15" s="218">
        <v>0.97811370175438606</v>
      </c>
      <c r="K15" s="219">
        <v>0.99521000000000004</v>
      </c>
      <c r="L15" s="219">
        <v>1.0235224669050755</v>
      </c>
      <c r="M15" s="220">
        <v>1.0789648415835373</v>
      </c>
      <c r="N15" s="8"/>
      <c r="O15" s="218">
        <v>1.089830894941634</v>
      </c>
      <c r="P15" s="219">
        <v>1.0473196812749004</v>
      </c>
      <c r="Q15" s="220">
        <v>1.0202698437499997</v>
      </c>
    </row>
    <row r="16" spans="1:17" x14ac:dyDescent="0.3">
      <c r="A16" s="16" t="s">
        <v>154</v>
      </c>
      <c r="B16" s="218">
        <v>0.18438482539682535</v>
      </c>
      <c r="C16" s="219">
        <v>0.18870936363636362</v>
      </c>
      <c r="D16" s="219">
        <v>0.19172698945981556</v>
      </c>
      <c r="E16" s="220">
        <v>0.15741389285714283</v>
      </c>
      <c r="F16" s="218">
        <v>0.13213981746031744</v>
      </c>
      <c r="G16" s="219">
        <v>0.16042694588744591</v>
      </c>
      <c r="H16" s="219">
        <v>0.13493507315389922</v>
      </c>
      <c r="I16" s="220">
        <v>0.12904221645021643</v>
      </c>
      <c r="J16" s="218">
        <v>0.11320935087719299</v>
      </c>
      <c r="K16" s="219">
        <v>0.12487984848484847</v>
      </c>
      <c r="L16" s="219">
        <v>0.13184179998745219</v>
      </c>
      <c r="M16" s="220">
        <v>0.14365647593951938</v>
      </c>
      <c r="N16" s="8"/>
      <c r="O16" s="218">
        <v>0.18086941634241238</v>
      </c>
      <c r="P16" s="219">
        <v>0.13937633466135452</v>
      </c>
      <c r="Q16" s="220">
        <v>0.12888054687499997</v>
      </c>
    </row>
    <row r="17" spans="1:17" x14ac:dyDescent="0.3">
      <c r="A17" s="16" t="s">
        <v>119</v>
      </c>
      <c r="B17" s="218">
        <v>1.3548566666666666</v>
      </c>
      <c r="C17" s="219">
        <v>1.3594133333333334</v>
      </c>
      <c r="D17" s="219">
        <v>1.4136199999999999</v>
      </c>
      <c r="E17" s="220">
        <v>1.4689033333333334</v>
      </c>
      <c r="F17" s="218">
        <v>1.5205766666666667</v>
      </c>
      <c r="G17" s="219">
        <v>1.3326033333333334</v>
      </c>
      <c r="H17" s="219">
        <v>1.3384066666666667</v>
      </c>
      <c r="I17" s="220">
        <v>1.276953645021645</v>
      </c>
      <c r="J17" s="218">
        <v>1.0969764122807018</v>
      </c>
      <c r="K17" s="219">
        <v>1.0438266666666667</v>
      </c>
      <c r="L17" s="219">
        <v>1.0828066708586936</v>
      </c>
      <c r="M17" s="220">
        <v>1.147871453667106</v>
      </c>
      <c r="N17" s="8"/>
      <c r="O17" s="218">
        <v>1.3901616666666665</v>
      </c>
      <c r="P17" s="219">
        <v>1.3745509960159372</v>
      </c>
      <c r="Q17" s="220">
        <v>1.0928423128214038</v>
      </c>
    </row>
    <row r="18" spans="1:17" x14ac:dyDescent="0.3">
      <c r="A18" s="16" t="s">
        <v>155</v>
      </c>
      <c r="B18" s="218">
        <v>2.9148577777777778</v>
      </c>
      <c r="C18" s="219">
        <v>3.122688181818182</v>
      </c>
      <c r="D18" s="219">
        <v>3.2122795125164694</v>
      </c>
      <c r="E18" s="220">
        <v>3.2839734126984133</v>
      </c>
      <c r="F18" s="218">
        <v>3.3861733333333337</v>
      </c>
      <c r="G18" s="219">
        <v>3.1521960894660892</v>
      </c>
      <c r="H18" s="219">
        <v>2.9816186991028295</v>
      </c>
      <c r="I18" s="220">
        <v>2.9256226334776336</v>
      </c>
      <c r="J18" s="218">
        <v>2.8675727807017544</v>
      </c>
      <c r="K18" s="219">
        <v>2.8363768181818183</v>
      </c>
      <c r="L18" s="219">
        <v>2.8726535381767988</v>
      </c>
      <c r="M18" s="220">
        <v>2.7546715502854631</v>
      </c>
      <c r="N18" s="8"/>
      <c r="O18" s="218">
        <v>3.1361501945525294</v>
      </c>
      <c r="P18" s="219">
        <v>3.1089219123505982</v>
      </c>
      <c r="Q18" s="220">
        <v>2.8307691796874992</v>
      </c>
    </row>
    <row r="19" spans="1:17" ht="15" thickBot="1" x14ac:dyDescent="0.35">
      <c r="A19" s="40" t="s">
        <v>120</v>
      </c>
      <c r="B19" s="221">
        <v>2.9184553407116112E-3</v>
      </c>
      <c r="C19" s="222">
        <v>2.8986308566901139E-3</v>
      </c>
      <c r="D19" s="222">
        <v>2.995699145347995E-3</v>
      </c>
      <c r="E19" s="223">
        <v>3.1382600000000004E-3</v>
      </c>
      <c r="F19" s="221">
        <v>3.4176181297352285E-3</v>
      </c>
      <c r="G19" s="222">
        <v>3.2947346441254462E-3</v>
      </c>
      <c r="H19" s="222">
        <v>3.2703296856918746E-3</v>
      </c>
      <c r="I19" s="223">
        <v>3.1557611832611827E-3</v>
      </c>
      <c r="J19" s="221">
        <v>2.9851666666666664E-3</v>
      </c>
      <c r="K19" s="222">
        <v>2.7783759090909094E-3</v>
      </c>
      <c r="L19" s="222">
        <v>2.8613500555337949E-3</v>
      </c>
      <c r="M19" s="223">
        <v>2.8883185358593959E-3</v>
      </c>
      <c r="N19" s="8"/>
      <c r="O19" s="221">
        <v>2.9659307523540969E-3</v>
      </c>
      <c r="P19" s="222">
        <v>3.2970284756121838E-3</v>
      </c>
      <c r="Q19" s="223">
        <v>2.8747717396999852E-3</v>
      </c>
    </row>
    <row r="20" spans="1:17" ht="8.25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3">
      <c r="A21" s="141" t="s">
        <v>171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3">
      <c r="A22" s="9" t="s">
        <v>175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3">
      <c r="A23" s="9" t="s">
        <v>172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3">
      <c r="A24" s="9" t="s">
        <v>173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8" spans="1:17" x14ac:dyDescent="0.3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7" x14ac:dyDescent="0.3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7" x14ac:dyDescent="0.3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7" x14ac:dyDescent="0.3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7" x14ac:dyDescent="0.3">
      <c r="B32" s="251"/>
      <c r="C32" s="251"/>
      <c r="D32" s="251"/>
      <c r="E32" s="251"/>
      <c r="F32" s="251"/>
      <c r="G32" s="251"/>
      <c r="H32" s="251"/>
      <c r="I32" s="251"/>
      <c r="J32" s="214"/>
      <c r="K32" s="214"/>
      <c r="L32" s="214"/>
      <c r="M32" s="214"/>
      <c r="O32" s="227"/>
      <c r="P32" s="227"/>
    </row>
    <row r="33" spans="2:16" x14ac:dyDescent="0.3">
      <c r="B33" s="251"/>
      <c r="C33" s="251"/>
      <c r="D33" s="251"/>
      <c r="E33" s="251"/>
      <c r="F33" s="251"/>
      <c r="G33" s="251"/>
      <c r="H33" s="251"/>
      <c r="I33" s="251"/>
      <c r="J33" s="214"/>
      <c r="K33" s="214"/>
      <c r="L33" s="214"/>
      <c r="M33" s="214"/>
      <c r="O33" s="227"/>
      <c r="P33" s="227"/>
    </row>
    <row r="34" spans="2:16" x14ac:dyDescent="0.3">
      <c r="B34" s="251"/>
      <c r="C34" s="251"/>
      <c r="D34" s="251"/>
      <c r="E34" s="251"/>
      <c r="F34" s="251"/>
      <c r="G34" s="251"/>
      <c r="H34" s="251"/>
      <c r="I34" s="251"/>
      <c r="J34" s="214"/>
      <c r="K34" s="214"/>
      <c r="L34" s="214"/>
      <c r="M34" s="214"/>
      <c r="O34" s="227"/>
      <c r="P34" s="227"/>
    </row>
    <row r="35" spans="2:16" x14ac:dyDescent="0.3">
      <c r="B35" s="251"/>
      <c r="C35" s="251"/>
      <c r="D35" s="251"/>
      <c r="E35" s="251"/>
      <c r="F35" s="251"/>
      <c r="G35" s="251"/>
      <c r="H35" s="251"/>
      <c r="I35" s="251"/>
      <c r="J35" s="214"/>
      <c r="K35" s="214"/>
      <c r="L35" s="214"/>
      <c r="M35" s="214"/>
      <c r="O35" s="227"/>
      <c r="P35" s="227"/>
    </row>
    <row r="36" spans="2:16" x14ac:dyDescent="0.3">
      <c r="B36" s="251"/>
      <c r="C36" s="251"/>
      <c r="D36" s="251"/>
      <c r="E36" s="251"/>
      <c r="F36" s="251"/>
      <c r="G36" s="251"/>
      <c r="H36" s="251"/>
      <c r="I36" s="251"/>
      <c r="J36" s="214"/>
      <c r="K36" s="214"/>
      <c r="L36" s="214"/>
      <c r="M36" s="214"/>
      <c r="O36" s="227"/>
      <c r="P36" s="227"/>
    </row>
    <row r="37" spans="2:16" x14ac:dyDescent="0.3">
      <c r="B37" s="251"/>
      <c r="C37" s="251"/>
      <c r="D37" s="251"/>
      <c r="E37" s="251"/>
      <c r="F37" s="251"/>
      <c r="G37" s="251"/>
      <c r="H37" s="251"/>
      <c r="I37" s="251"/>
      <c r="J37" s="214"/>
      <c r="K37" s="214"/>
      <c r="L37" s="214"/>
      <c r="M37" s="214"/>
      <c r="O37" s="227"/>
      <c r="P37" s="227"/>
    </row>
    <row r="38" spans="2:16" x14ac:dyDescent="0.3">
      <c r="B38" s="251"/>
      <c r="C38" s="251"/>
      <c r="D38" s="251"/>
      <c r="E38" s="251"/>
      <c r="F38" s="251"/>
      <c r="G38" s="251"/>
      <c r="H38" s="251"/>
      <c r="I38" s="251"/>
      <c r="J38" s="214"/>
      <c r="K38" s="214"/>
      <c r="L38" s="214"/>
      <c r="M38" s="214"/>
      <c r="O38" s="227"/>
      <c r="P38" s="227"/>
    </row>
    <row r="39" spans="2:16" x14ac:dyDescent="0.3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2:16" x14ac:dyDescent="0.3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3" spans="2:16" x14ac:dyDescent="0.3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</row>
    <row r="44" spans="2:16" x14ac:dyDescent="0.3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</row>
    <row r="45" spans="2:16" x14ac:dyDescent="0.3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</row>
    <row r="46" spans="2:16" x14ac:dyDescent="0.3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</row>
    <row r="47" spans="2:16" x14ac:dyDescent="0.3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</row>
    <row r="48" spans="2:16" x14ac:dyDescent="0.3"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</row>
    <row r="49" spans="2:13" x14ac:dyDescent="0.3"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</row>
    <row r="50" spans="2:13" x14ac:dyDescent="0.3"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</row>
    <row r="51" spans="2:13" x14ac:dyDescent="0.3"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2:13" x14ac:dyDescent="0.3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</row>
    <row r="53" spans="2:13" x14ac:dyDescent="0.3"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</row>
    <row r="54" spans="2:13" x14ac:dyDescent="0.3"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</row>
    <row r="55" spans="2:13" x14ac:dyDescent="0.3"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</sheetData>
  <sortState ref="A7:N19">
    <sortCondition ref="A7"/>
  </sortState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37"/>
  <sheetViews>
    <sheetView showGridLines="0" zoomScale="85" zoomScaleNormal="85" zoomScaleSheetLayoutView="85" workbookViewId="0"/>
  </sheetViews>
  <sheetFormatPr defaultRowHeight="14.4" x14ac:dyDescent="0.3"/>
  <cols>
    <col min="1" max="1" width="32.33203125" customWidth="1"/>
    <col min="2" max="2" width="145" customWidth="1"/>
    <col min="3" max="17" width="9.109375" customWidth="1"/>
  </cols>
  <sheetData>
    <row r="1" spans="1:13" ht="39.9" customHeight="1" x14ac:dyDescent="0.3">
      <c r="A1" s="31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8" x14ac:dyDescent="0.5">
      <c r="A2" s="315" t="s">
        <v>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4" customForma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x14ac:dyDescent="0.3">
      <c r="A4" s="30" t="s">
        <v>185</v>
      </c>
      <c r="B4" s="30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78" customFormat="1" ht="17.25" customHeight="1" x14ac:dyDescent="0.3">
      <c r="A5" s="184" t="s">
        <v>43</v>
      </c>
      <c r="B5" s="183" t="s">
        <v>176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s="178" customFormat="1" ht="17.25" customHeight="1" x14ac:dyDescent="0.3">
      <c r="A6" s="185" t="s">
        <v>44</v>
      </c>
      <c r="B6" s="186" t="s">
        <v>151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s="178" customFormat="1" ht="17.25" customHeight="1" x14ac:dyDescent="0.3">
      <c r="A7" s="185" t="s">
        <v>45</v>
      </c>
      <c r="B7" s="186" t="s">
        <v>163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s="178" customFormat="1" ht="17.25" customHeight="1" x14ac:dyDescent="0.3">
      <c r="A8" s="185" t="s">
        <v>47</v>
      </c>
      <c r="B8" s="186" t="s">
        <v>158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s="178" customFormat="1" ht="17.25" customHeight="1" x14ac:dyDescent="0.3">
      <c r="A9" s="185" t="s">
        <v>48</v>
      </c>
      <c r="B9" s="186" t="s">
        <v>159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s="178" customFormat="1" ht="17.25" customHeight="1" x14ac:dyDescent="0.3">
      <c r="A10" s="185" t="s">
        <v>49</v>
      </c>
      <c r="B10" s="186" t="s">
        <v>177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s="178" customFormat="1" ht="17.25" customHeight="1" x14ac:dyDescent="0.3">
      <c r="A11" s="185" t="s">
        <v>50</v>
      </c>
      <c r="B11" s="186" t="s">
        <v>160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s="178" customFormat="1" ht="17.25" customHeight="1" x14ac:dyDescent="0.3">
      <c r="A12" s="185" t="s">
        <v>51</v>
      </c>
      <c r="B12" s="186" t="s">
        <v>161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3" s="178" customFormat="1" ht="17.25" customHeight="1" x14ac:dyDescent="0.3">
      <c r="A13" s="185" t="s">
        <v>54</v>
      </c>
      <c r="B13" s="186" t="s">
        <v>180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s="178" customFormat="1" ht="17.25" customHeight="1" x14ac:dyDescent="0.3">
      <c r="A14" s="185" t="s">
        <v>55</v>
      </c>
      <c r="B14" s="186" t="s">
        <v>162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s="178" customFormat="1" ht="17.25" customHeight="1" x14ac:dyDescent="0.3">
      <c r="A15" s="185" t="s">
        <v>57</v>
      </c>
      <c r="B15" s="186" t="s">
        <v>150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13" s="4" customFormat="1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6" s="4" customFormat="1" x14ac:dyDescent="0.3">
      <c r="A17" s="30" t="s">
        <v>152</v>
      </c>
      <c r="B17" s="3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6" s="4" customFormat="1" ht="32.25" customHeight="1" x14ac:dyDescent="0.3">
      <c r="A18" s="180" t="s">
        <v>178</v>
      </c>
      <c r="B18" s="181" t="s">
        <v>193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6" s="4" customFormat="1" ht="32.25" customHeight="1" x14ac:dyDescent="0.3">
      <c r="A19" s="180" t="s">
        <v>107</v>
      </c>
      <c r="B19" s="181" t="s">
        <v>179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6" s="4" customFormat="1" ht="17.25" customHeight="1" x14ac:dyDescent="0.3">
      <c r="A20" s="183" t="s">
        <v>90</v>
      </c>
      <c r="B20" s="183" t="s">
        <v>216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6" s="4" customFormat="1" ht="17.25" customHeight="1" x14ac:dyDescent="0.3">
      <c r="A21" s="186" t="s">
        <v>97</v>
      </c>
      <c r="B21" s="186" t="s">
        <v>169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6" s="4" customFormat="1" ht="17.25" customHeight="1" x14ac:dyDescent="0.3">
      <c r="A22" s="183" t="s">
        <v>98</v>
      </c>
      <c r="B22" s="183" t="s">
        <v>168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6" s="4" customFormat="1" ht="17.25" customHeight="1" x14ac:dyDescent="0.3">
      <c r="A23" s="183" t="s">
        <v>99</v>
      </c>
      <c r="B23" s="183" t="s">
        <v>167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6" s="4" customFormat="1" ht="17.25" customHeight="1" x14ac:dyDescent="0.3">
      <c r="A24" s="183" t="s">
        <v>100</v>
      </c>
      <c r="B24" s="183" t="s">
        <v>165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6" s="4" customFormat="1" ht="17.25" customHeight="1" x14ac:dyDescent="0.3">
      <c r="A25" s="183" t="s">
        <v>101</v>
      </c>
      <c r="B25" s="183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s="4" customFormat="1" ht="17.25" customHeight="1" x14ac:dyDescent="0.3">
      <c r="A26" s="183" t="s">
        <v>103</v>
      </c>
      <c r="B26" s="183" t="s">
        <v>164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6" s="4" customFormat="1" ht="17.25" customHeight="1" x14ac:dyDescent="0.3">
      <c r="A27" s="183" t="s">
        <v>104</v>
      </c>
      <c r="B27" s="183" t="s">
        <v>170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6" s="4" customForma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6" s="4" customFormat="1" x14ac:dyDescent="0.3">
      <c r="A29" s="30" t="s">
        <v>186</v>
      </c>
      <c r="B29" s="3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6" s="4" customFormat="1" x14ac:dyDescent="0.3">
      <c r="A30" s="182" t="s">
        <v>141</v>
      </c>
      <c r="B30" s="182" t="s">
        <v>153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6" s="4" customFormat="1" x14ac:dyDescent="0.3">
      <c r="A31" s="9"/>
      <c r="B31" s="231"/>
      <c r="C31" s="231"/>
      <c r="D31" s="231"/>
      <c r="E31" s="231"/>
      <c r="F31" s="231"/>
      <c r="G31" s="231"/>
      <c r="H31" s="231"/>
      <c r="I31" s="231"/>
      <c r="J31" s="9"/>
      <c r="K31" s="9"/>
      <c r="L31" s="9"/>
      <c r="M31" s="9"/>
      <c r="O31" s="231"/>
      <c r="P31" s="231"/>
    </row>
    <row r="32" spans="1:16" s="4" customFormat="1" x14ac:dyDescent="0.3">
      <c r="A32" s="9"/>
      <c r="B32" s="231"/>
      <c r="C32" s="231"/>
      <c r="D32" s="231"/>
      <c r="E32" s="231"/>
      <c r="F32" s="231"/>
      <c r="G32" s="231"/>
      <c r="H32" s="231"/>
      <c r="I32" s="231"/>
      <c r="J32" s="9"/>
      <c r="K32" s="9"/>
      <c r="L32" s="9"/>
      <c r="M32" s="9"/>
      <c r="O32" s="231"/>
      <c r="P32" s="231"/>
    </row>
    <row r="33" spans="2:16" x14ac:dyDescent="0.3">
      <c r="B33" s="227"/>
      <c r="C33" s="227"/>
      <c r="D33" s="227"/>
      <c r="E33" s="227"/>
      <c r="F33" s="227"/>
      <c r="G33" s="227"/>
      <c r="H33" s="227"/>
      <c r="I33" s="227"/>
      <c r="O33" s="227"/>
      <c r="P33" s="227"/>
    </row>
    <row r="34" spans="2:16" x14ac:dyDescent="0.3">
      <c r="B34" s="227"/>
      <c r="C34" s="227"/>
      <c r="D34" s="227"/>
      <c r="E34" s="227"/>
      <c r="F34" s="227"/>
      <c r="G34" s="227"/>
      <c r="H34" s="227"/>
      <c r="I34" s="227"/>
      <c r="O34" s="227"/>
      <c r="P34" s="227"/>
    </row>
    <row r="35" spans="2:16" x14ac:dyDescent="0.3">
      <c r="B35" s="227"/>
      <c r="C35" s="227"/>
      <c r="D35" s="227"/>
      <c r="E35" s="227"/>
      <c r="F35" s="227"/>
      <c r="G35" s="227"/>
      <c r="H35" s="227"/>
      <c r="I35" s="227"/>
      <c r="O35" s="227"/>
      <c r="P35" s="227"/>
    </row>
    <row r="36" spans="2:16" x14ac:dyDescent="0.3">
      <c r="B36" s="227"/>
      <c r="C36" s="227"/>
      <c r="D36" s="227"/>
      <c r="E36" s="227"/>
      <c r="F36" s="227"/>
      <c r="G36" s="227"/>
      <c r="H36" s="227"/>
      <c r="I36" s="227"/>
      <c r="O36" s="227"/>
      <c r="P36" s="227"/>
    </row>
    <row r="37" spans="2:16" x14ac:dyDescent="0.3">
      <c r="B37" s="227"/>
      <c r="C37" s="227"/>
      <c r="D37" s="227"/>
      <c r="E37" s="227"/>
      <c r="F37" s="227"/>
      <c r="G37" s="227"/>
      <c r="H37" s="227"/>
      <c r="I37" s="227"/>
      <c r="O37" s="227"/>
      <c r="P37" s="227"/>
    </row>
  </sheetData>
  <pageMargins left="0.7" right="0.7" top="0.75" bottom="0.75" header="0.3" footer="0.3"/>
  <pageSetup paperSize="9" scale="80" orientation="landscape" r:id="rId1"/>
  <headerFooter>
    <oddFooter>&amp;C&amp;P</oddFooter>
  </headerFooter>
  <colBreaks count="1" manualBreakCount="1">
    <brk id="2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8"/>
  <sheetViews>
    <sheetView showGridLines="0" zoomScale="85" zoomScaleNormal="85" zoomScaleSheetLayoutView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21" ht="39.9" customHeight="1" x14ac:dyDescent="0.3">
      <c r="A1" s="8"/>
      <c r="B1" s="69"/>
      <c r="C1" s="69"/>
      <c r="D1" s="69"/>
      <c r="E1" s="69"/>
      <c r="F1" s="69"/>
      <c r="G1" s="69"/>
      <c r="H1" s="69"/>
      <c r="I1" s="69"/>
      <c r="J1" s="8"/>
      <c r="K1" s="8"/>
      <c r="L1" s="8"/>
      <c r="M1" s="8"/>
      <c r="N1" s="8"/>
      <c r="O1" s="69"/>
      <c r="P1" s="69"/>
    </row>
    <row r="2" spans="1:21" ht="25.8" x14ac:dyDescent="0.5">
      <c r="A2" s="315" t="s">
        <v>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1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1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21" s="3" customFormat="1" ht="15" thickBot="1" x14ac:dyDescent="0.35">
      <c r="A5" s="42" t="s">
        <v>109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0"/>
      <c r="O5" s="142" t="s">
        <v>122</v>
      </c>
      <c r="P5" s="143" t="s">
        <v>122</v>
      </c>
      <c r="Q5" s="144" t="s">
        <v>122</v>
      </c>
    </row>
    <row r="6" spans="1:21" s="4" customFormat="1" ht="6" customHeight="1" x14ac:dyDescent="0.3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21" s="4" customFormat="1" x14ac:dyDescent="0.3">
      <c r="A7" s="16" t="s">
        <v>2</v>
      </c>
      <c r="B7" s="83">
        <v>19438.484261252997</v>
      </c>
      <c r="C7" s="84">
        <v>20104.783131139</v>
      </c>
      <c r="D7" s="84">
        <v>20134.067355608</v>
      </c>
      <c r="E7" s="85">
        <v>21381.426892219002</v>
      </c>
      <c r="F7" s="83">
        <v>20588.964748259998</v>
      </c>
      <c r="G7" s="84">
        <v>21558.340628734</v>
      </c>
      <c r="H7" s="84">
        <v>21712.360368606001</v>
      </c>
      <c r="I7" s="85">
        <v>22638.463229319997</v>
      </c>
      <c r="J7" s="83">
        <v>20393.907978213003</v>
      </c>
      <c r="K7" s="84">
        <v>21130.490009047</v>
      </c>
      <c r="L7" s="84">
        <v>21524.135012641993</v>
      </c>
      <c r="M7" s="85">
        <v>21129.867020368016</v>
      </c>
      <c r="N7" s="84"/>
      <c r="O7" s="83">
        <v>81058.761640218989</v>
      </c>
      <c r="P7" s="84">
        <v>86498.128974919993</v>
      </c>
      <c r="Q7" s="85">
        <v>84178.400020270012</v>
      </c>
      <c r="U7" s="292"/>
    </row>
    <row r="8" spans="1:21" s="4" customFormat="1" ht="15" thickBot="1" x14ac:dyDescent="0.35">
      <c r="A8" s="37" t="s">
        <v>3</v>
      </c>
      <c r="B8" s="86">
        <f>+B9-B7</f>
        <v>-11348.406261253003</v>
      </c>
      <c r="C8" s="87">
        <f t="shared" ref="C8:P8" si="0">+C9-C7</f>
        <v>-11667.508131138999</v>
      </c>
      <c r="D8" s="87">
        <f t="shared" si="0"/>
        <v>-11790.531355608</v>
      </c>
      <c r="E8" s="88">
        <f t="shared" si="0"/>
        <v>-13443.528892219001</v>
      </c>
      <c r="F8" s="86">
        <f t="shared" si="0"/>
        <v>-12674.149748259999</v>
      </c>
      <c r="G8" s="87">
        <f t="shared" si="0"/>
        <v>-13006.469628733999</v>
      </c>
      <c r="H8" s="87">
        <f t="shared" si="0"/>
        <v>-12872.700368606</v>
      </c>
      <c r="I8" s="88">
        <f t="shared" si="0"/>
        <v>-14156.973229319992</v>
      </c>
      <c r="J8" s="86">
        <v>-12147.393000000004</v>
      </c>
      <c r="K8" s="87">
        <v>-12665.942000000003</v>
      </c>
      <c r="L8" s="87">
        <v>-12853.955999999991</v>
      </c>
      <c r="M8" s="88">
        <v>-13023.70900000001</v>
      </c>
      <c r="N8" s="84"/>
      <c r="O8" s="86">
        <f t="shared" si="0"/>
        <v>-48249.974640218992</v>
      </c>
      <c r="P8" s="87">
        <f t="shared" si="0"/>
        <v>-52710.292974919983</v>
      </c>
      <c r="Q8" s="88">
        <v>-50691.000000000007</v>
      </c>
      <c r="U8" s="292"/>
    </row>
    <row r="9" spans="1:21" s="3" customFormat="1" x14ac:dyDescent="0.3">
      <c r="A9" s="38" t="s">
        <v>4</v>
      </c>
      <c r="B9" s="89">
        <v>8090.0779999999941</v>
      </c>
      <c r="C9" s="90">
        <v>8437.2750000000015</v>
      </c>
      <c r="D9" s="90">
        <v>8343.5360000000001</v>
      </c>
      <c r="E9" s="91">
        <v>7937.898000000001</v>
      </c>
      <c r="F9" s="89">
        <v>7914.8149999999987</v>
      </c>
      <c r="G9" s="90">
        <v>8551.871000000001</v>
      </c>
      <c r="H9" s="90">
        <v>8839.6600000000017</v>
      </c>
      <c r="I9" s="91">
        <v>8481.4900000000052</v>
      </c>
      <c r="J9" s="89">
        <v>8246.5149782129993</v>
      </c>
      <c r="K9" s="90">
        <v>8464.5480090469973</v>
      </c>
      <c r="L9" s="90">
        <v>8670.1790126420019</v>
      </c>
      <c r="M9" s="91">
        <v>8106.158020368006</v>
      </c>
      <c r="N9" s="92"/>
      <c r="O9" s="89">
        <v>32808.786999999997</v>
      </c>
      <c r="P9" s="90">
        <v>33787.83600000001</v>
      </c>
      <c r="Q9" s="91">
        <v>33487.400020270004</v>
      </c>
      <c r="U9" s="292"/>
    </row>
    <row r="10" spans="1:21" s="4" customFormat="1" x14ac:dyDescent="0.3">
      <c r="A10" s="16" t="s">
        <v>5</v>
      </c>
      <c r="B10" s="83">
        <v>-4761.8329999999996</v>
      </c>
      <c r="C10" s="84">
        <v>-4841.0330000000004</v>
      </c>
      <c r="D10" s="84">
        <v>-4449.4560000000001</v>
      </c>
      <c r="E10" s="85">
        <v>-4947.1229999999996</v>
      </c>
      <c r="F10" s="83">
        <v>-4990.4620000000004</v>
      </c>
      <c r="G10" s="84">
        <v>-5386.6750000000002</v>
      </c>
      <c r="H10" s="84">
        <v>-4879.7259999999997</v>
      </c>
      <c r="I10" s="85">
        <v>-4985.8390000000036</v>
      </c>
      <c r="J10" s="83">
        <v>-4863.9189999999999</v>
      </c>
      <c r="K10" s="84">
        <v>-5011.9410000000007</v>
      </c>
      <c r="L10" s="84">
        <v>-4480.7000000000025</v>
      </c>
      <c r="M10" s="85">
        <v>-4943.4060000000009</v>
      </c>
      <c r="N10" s="84"/>
      <c r="O10" s="83">
        <v>-18999.445</v>
      </c>
      <c r="P10" s="84">
        <v>-20242.702000000005</v>
      </c>
      <c r="Q10" s="85">
        <v>-19299.966000000004</v>
      </c>
      <c r="U10" s="292"/>
    </row>
    <row r="11" spans="1:21" s="4" customFormat="1" x14ac:dyDescent="0.3">
      <c r="A11" s="16" t="s">
        <v>6</v>
      </c>
      <c r="B11" s="83">
        <v>13.3240000000078</v>
      </c>
      <c r="C11" s="84">
        <v>-277.45000000000164</v>
      </c>
      <c r="D11" s="84">
        <v>-227.12199999999984</v>
      </c>
      <c r="E11" s="85">
        <v>-141.50700000000052</v>
      </c>
      <c r="F11" s="83">
        <v>-201.81900000000024</v>
      </c>
      <c r="G11" s="84">
        <v>-31.905999999998244</v>
      </c>
      <c r="H11" s="84">
        <v>-282.8010000000022</v>
      </c>
      <c r="I11" s="85">
        <v>-1816.7940000000044</v>
      </c>
      <c r="J11" s="83">
        <v>-44.076000000000363</v>
      </c>
      <c r="K11" s="84">
        <v>-248.40699999999208</v>
      </c>
      <c r="L11" s="84">
        <v>-50.255000000002838</v>
      </c>
      <c r="M11" s="85">
        <v>4435.0010000000038</v>
      </c>
      <c r="N11" s="84"/>
      <c r="O11" s="83">
        <v>-632.75499999999647</v>
      </c>
      <c r="P11" s="84">
        <v>-2333.3200000000052</v>
      </c>
      <c r="Q11" s="85">
        <v>4092.263000000009</v>
      </c>
      <c r="U11" s="292"/>
    </row>
    <row r="12" spans="1:21" s="4" customFormat="1" ht="15" thickBot="1" x14ac:dyDescent="0.35">
      <c r="A12" s="37" t="s">
        <v>7</v>
      </c>
      <c r="B12" s="86">
        <v>1090.8080000000009</v>
      </c>
      <c r="C12" s="87">
        <v>733.56899999999951</v>
      </c>
      <c r="D12" s="87">
        <v>1197.069</v>
      </c>
      <c r="E12" s="88">
        <v>1545.3969999999999</v>
      </c>
      <c r="F12" s="86">
        <v>501.64900000000017</v>
      </c>
      <c r="G12" s="87">
        <v>303.40899999999976</v>
      </c>
      <c r="H12" s="87">
        <v>1419.393</v>
      </c>
      <c r="I12" s="88">
        <v>1169.5970000000007</v>
      </c>
      <c r="J12" s="86">
        <v>745.51099999999985</v>
      </c>
      <c r="K12" s="87">
        <v>896.2410000000001</v>
      </c>
      <c r="L12" s="87">
        <v>744.48199999999997</v>
      </c>
      <c r="M12" s="88">
        <v>424.12200000000075</v>
      </c>
      <c r="N12" s="84"/>
      <c r="O12" s="86">
        <v>4566.8429999999998</v>
      </c>
      <c r="P12" s="87">
        <v>3394.0480000000007</v>
      </c>
      <c r="Q12" s="88">
        <v>2810.3560000000007</v>
      </c>
      <c r="U12" s="292"/>
    </row>
    <row r="13" spans="1:21" s="3" customFormat="1" x14ac:dyDescent="0.3">
      <c r="A13" s="38" t="s">
        <v>8</v>
      </c>
      <c r="B13" s="89">
        <v>4432.3770000000031</v>
      </c>
      <c r="C13" s="90">
        <v>4052.3609999999994</v>
      </c>
      <c r="D13" s="90">
        <v>4864.027</v>
      </c>
      <c r="E13" s="91">
        <v>4394.6650000000009</v>
      </c>
      <c r="F13" s="89">
        <v>3224.1829999999982</v>
      </c>
      <c r="G13" s="90">
        <v>3436.6990000000023</v>
      </c>
      <c r="H13" s="90">
        <v>5096.5259999999998</v>
      </c>
      <c r="I13" s="91">
        <v>2848.4540000000015</v>
      </c>
      <c r="J13" s="89">
        <v>4084.0309782129984</v>
      </c>
      <c r="K13" s="90">
        <v>4100.4410090470046</v>
      </c>
      <c r="L13" s="90">
        <v>4883.7060126419965</v>
      </c>
      <c r="M13" s="91">
        <v>8021.8750203680102</v>
      </c>
      <c r="N13" s="92"/>
      <c r="O13" s="89">
        <v>17743.43</v>
      </c>
      <c r="P13" s="90">
        <v>14605.862000000001</v>
      </c>
      <c r="Q13" s="91">
        <v>21090.05302027001</v>
      </c>
      <c r="U13" s="292"/>
    </row>
    <row r="14" spans="1:21" s="4" customFormat="1" ht="15" thickBot="1" x14ac:dyDescent="0.35">
      <c r="A14" s="37" t="s">
        <v>9</v>
      </c>
      <c r="B14" s="86">
        <v>-761.64800000000002</v>
      </c>
      <c r="C14" s="87">
        <v>-592.92399999999998</v>
      </c>
      <c r="D14" s="87">
        <v>-695.22400000000005</v>
      </c>
      <c r="E14" s="88">
        <v>-484.947</v>
      </c>
      <c r="F14" s="86">
        <v>-790.91700000000003</v>
      </c>
      <c r="G14" s="87">
        <v>-741.00300000000004</v>
      </c>
      <c r="H14" s="87">
        <v>-569.62199999999996</v>
      </c>
      <c r="I14" s="88">
        <v>-815.8169999999991</v>
      </c>
      <c r="J14" s="86">
        <v>-563.78399999999965</v>
      </c>
      <c r="K14" s="87">
        <v>-401.76800000000037</v>
      </c>
      <c r="L14" s="87">
        <v>-524.94600000000003</v>
      </c>
      <c r="M14" s="88">
        <v>-350.81399999999826</v>
      </c>
      <c r="N14" s="84"/>
      <c r="O14" s="86">
        <v>-2534.7430000000004</v>
      </c>
      <c r="P14" s="87">
        <v>-2917.358999999999</v>
      </c>
      <c r="Q14" s="88">
        <v>-1841.3119999999983</v>
      </c>
      <c r="U14" s="292"/>
    </row>
    <row r="15" spans="1:21" s="3" customFormat="1" x14ac:dyDescent="0.3">
      <c r="A15" s="38" t="s">
        <v>10</v>
      </c>
      <c r="B15" s="89">
        <v>3670.729000000003</v>
      </c>
      <c r="C15" s="90">
        <v>3459.4369999999994</v>
      </c>
      <c r="D15" s="90">
        <v>4168.8029999999999</v>
      </c>
      <c r="E15" s="91">
        <v>3909.7180000000008</v>
      </c>
      <c r="F15" s="89">
        <v>2433.2659999999983</v>
      </c>
      <c r="G15" s="90">
        <v>2695.6960000000022</v>
      </c>
      <c r="H15" s="90">
        <v>4526.9039999999995</v>
      </c>
      <c r="I15" s="91">
        <v>2032.6370000000024</v>
      </c>
      <c r="J15" s="89">
        <v>3520.2469782129988</v>
      </c>
      <c r="K15" s="90">
        <v>3698.6730090470051</v>
      </c>
      <c r="L15" s="90">
        <v>4358.7600126419966</v>
      </c>
      <c r="M15" s="91">
        <v>7671.0610203680117</v>
      </c>
      <c r="N15" s="92"/>
      <c r="O15" s="89">
        <v>15208.687</v>
      </c>
      <c r="P15" s="90">
        <v>11688.503000000002</v>
      </c>
      <c r="Q15" s="91">
        <v>19248.741020270012</v>
      </c>
      <c r="U15" s="292"/>
    </row>
    <row r="16" spans="1:21" s="4" customFormat="1" ht="15" thickBot="1" x14ac:dyDescent="0.35">
      <c r="A16" s="37" t="s">
        <v>11</v>
      </c>
      <c r="B16" s="86">
        <v>-655.07399999999996</v>
      </c>
      <c r="C16" s="87">
        <v>-530.95899999999995</v>
      </c>
      <c r="D16" s="87">
        <v>-820.09799999999996</v>
      </c>
      <c r="E16" s="88">
        <v>-983.22699999999998</v>
      </c>
      <c r="F16" s="86">
        <v>-21.056999999999999</v>
      </c>
      <c r="G16" s="87">
        <v>-581.92499999999995</v>
      </c>
      <c r="H16" s="87">
        <v>-940.97099999999978</v>
      </c>
      <c r="I16" s="88">
        <v>-612.69599999999969</v>
      </c>
      <c r="J16" s="86">
        <v>-615.18899999999974</v>
      </c>
      <c r="K16" s="87">
        <v>-849.26699999999994</v>
      </c>
      <c r="L16" s="87">
        <v>-758.4699999999998</v>
      </c>
      <c r="M16" s="88">
        <v>-592.84299999999894</v>
      </c>
      <c r="N16" s="84"/>
      <c r="O16" s="86">
        <v>-2989.3579999999997</v>
      </c>
      <c r="P16" s="87">
        <v>-2156.6489999999994</v>
      </c>
      <c r="Q16" s="88">
        <v>-2815.7689999999984</v>
      </c>
      <c r="U16" s="292"/>
    </row>
    <row r="17" spans="1:21" s="3" customFormat="1" x14ac:dyDescent="0.3">
      <c r="A17" s="38" t="s">
        <v>199</v>
      </c>
      <c r="B17" s="89">
        <v>3015.6550000000029</v>
      </c>
      <c r="C17" s="90">
        <v>2928.4779999999996</v>
      </c>
      <c r="D17" s="90">
        <v>3348.7049999999999</v>
      </c>
      <c r="E17" s="91">
        <v>2926.4910000000009</v>
      </c>
      <c r="F17" s="89">
        <v>2412.2089999999985</v>
      </c>
      <c r="G17" s="90">
        <v>2113.7710000000025</v>
      </c>
      <c r="H17" s="90">
        <v>3585.933</v>
      </c>
      <c r="I17" s="91">
        <v>1419.9410000000016</v>
      </c>
      <c r="J17" s="89">
        <v>2905.0579782129989</v>
      </c>
      <c r="K17" s="90">
        <v>2849.4060090470048</v>
      </c>
      <c r="L17" s="90">
        <v>3600.2900126419968</v>
      </c>
      <c r="M17" s="91">
        <v>7078.2180203680109</v>
      </c>
      <c r="N17" s="92"/>
      <c r="O17" s="89">
        <v>12219.329</v>
      </c>
      <c r="P17" s="90">
        <v>9531.854000000003</v>
      </c>
      <c r="Q17" s="91">
        <v>16432.972020270012</v>
      </c>
      <c r="U17" s="292"/>
    </row>
    <row r="18" spans="1:21" s="11" customFormat="1" ht="15" customHeight="1" x14ac:dyDescent="0.3">
      <c r="A18" s="148"/>
      <c r="B18" s="149"/>
      <c r="C18" s="92"/>
      <c r="D18" s="92"/>
      <c r="E18" s="150"/>
      <c r="F18" s="149"/>
      <c r="G18" s="92"/>
      <c r="H18" s="92"/>
      <c r="I18" s="150"/>
      <c r="J18" s="149"/>
      <c r="K18" s="92"/>
      <c r="L18" s="92"/>
      <c r="M18" s="150"/>
      <c r="N18" s="94"/>
      <c r="O18" s="149"/>
      <c r="P18" s="92"/>
      <c r="Q18" s="150"/>
      <c r="U18" s="292"/>
    </row>
    <row r="19" spans="1:21" s="11" customFormat="1" ht="15" customHeight="1" x14ac:dyDescent="0.3">
      <c r="A19" s="282" t="s">
        <v>200</v>
      </c>
      <c r="B19" s="149"/>
      <c r="C19" s="92"/>
      <c r="D19" s="92"/>
      <c r="E19" s="150"/>
      <c r="F19" s="149"/>
      <c r="G19" s="92"/>
      <c r="H19" s="92"/>
      <c r="I19" s="150"/>
      <c r="J19" s="149"/>
      <c r="K19" s="92"/>
      <c r="L19" s="92"/>
      <c r="M19" s="150"/>
      <c r="N19" s="94"/>
      <c r="O19" s="149"/>
      <c r="P19" s="92"/>
      <c r="Q19" s="150"/>
      <c r="U19" s="292"/>
    </row>
    <row r="20" spans="1:21" s="11" customFormat="1" ht="15" customHeight="1" x14ac:dyDescent="0.3">
      <c r="A20" s="283" t="s">
        <v>201</v>
      </c>
      <c r="B20" s="284">
        <v>1338.0359999999978</v>
      </c>
      <c r="C20" s="285">
        <v>1013.3089999999997</v>
      </c>
      <c r="D20" s="285">
        <v>1083.902</v>
      </c>
      <c r="E20" s="286">
        <v>-56.063000000000102</v>
      </c>
      <c r="F20" s="284">
        <v>1698.172</v>
      </c>
      <c r="G20" s="285">
        <v>1584.1919999999982</v>
      </c>
      <c r="H20" s="285">
        <v>1437.4330000000018</v>
      </c>
      <c r="I20" s="286">
        <v>-4046.8340000000044</v>
      </c>
      <c r="J20" s="284">
        <v>1005.6720000000028</v>
      </c>
      <c r="K20" s="285">
        <v>1052.1459999999956</v>
      </c>
      <c r="L20" s="285">
        <v>-12241.64</v>
      </c>
      <c r="M20" s="286">
        <v>247.06099999999606</v>
      </c>
      <c r="N20" s="287"/>
      <c r="O20" s="284">
        <v>3379.1839999999993</v>
      </c>
      <c r="P20" s="285">
        <v>672.9629999999961</v>
      </c>
      <c r="Q20" s="286">
        <v>-9936.7610000000041</v>
      </c>
      <c r="U20" s="292"/>
    </row>
    <row r="21" spans="1:21" s="11" customFormat="1" ht="15" customHeight="1" x14ac:dyDescent="0.3">
      <c r="A21" s="282"/>
      <c r="B21" s="149"/>
      <c r="C21" s="92"/>
      <c r="D21" s="92"/>
      <c r="E21" s="150"/>
      <c r="F21" s="149"/>
      <c r="G21" s="92"/>
      <c r="H21" s="92"/>
      <c r="I21" s="150"/>
      <c r="J21" s="149"/>
      <c r="K21" s="92"/>
      <c r="L21" s="92"/>
      <c r="M21" s="150"/>
      <c r="N21" s="94"/>
      <c r="O21" s="149"/>
      <c r="P21" s="92"/>
      <c r="Q21" s="150"/>
      <c r="U21" s="292"/>
    </row>
    <row r="22" spans="1:21" s="11" customFormat="1" ht="15" customHeight="1" x14ac:dyDescent="0.3">
      <c r="A22" s="282" t="s">
        <v>203</v>
      </c>
      <c r="B22" s="149">
        <v>4353.6910000000007</v>
      </c>
      <c r="C22" s="92">
        <v>3941.7869999999994</v>
      </c>
      <c r="D22" s="92">
        <v>4432.607</v>
      </c>
      <c r="E22" s="150">
        <v>2870.4280000000008</v>
      </c>
      <c r="F22" s="149">
        <v>4110.3809999999985</v>
      </c>
      <c r="G22" s="92">
        <v>3697.9630000000006</v>
      </c>
      <c r="H22" s="92">
        <v>5023.3660000000018</v>
      </c>
      <c r="I22" s="150">
        <v>-2626.8930000000018</v>
      </c>
      <c r="J22" s="149">
        <v>3910.7299782130017</v>
      </c>
      <c r="K22" s="92">
        <v>3901.5520090470004</v>
      </c>
      <c r="L22" s="92">
        <v>-8641.3499873580022</v>
      </c>
      <c r="M22" s="150">
        <v>7325.2790203680079</v>
      </c>
      <c r="N22" s="94"/>
      <c r="O22" s="149">
        <v>15598.512999999999</v>
      </c>
      <c r="P22" s="92">
        <v>10204.816999999999</v>
      </c>
      <c r="Q22" s="150">
        <v>6496.2110202700078</v>
      </c>
      <c r="U22" s="292"/>
    </row>
    <row r="23" spans="1:21" x14ac:dyDescent="0.3">
      <c r="A23" s="16"/>
      <c r="B23" s="83"/>
      <c r="C23" s="84"/>
      <c r="D23" s="84"/>
      <c r="E23" s="85"/>
      <c r="F23" s="83"/>
      <c r="G23" s="84"/>
      <c r="H23" s="84"/>
      <c r="I23" s="85"/>
      <c r="J23" s="83"/>
      <c r="K23" s="84"/>
      <c r="L23" s="84"/>
      <c r="M23" s="85"/>
      <c r="N23" s="93"/>
      <c r="O23" s="83"/>
      <c r="P23" s="84"/>
      <c r="Q23" s="85"/>
      <c r="U23" s="292"/>
    </row>
    <row r="24" spans="1:21" x14ac:dyDescent="0.3">
      <c r="A24" s="270" t="s">
        <v>13</v>
      </c>
      <c r="B24" s="83"/>
      <c r="C24" s="84"/>
      <c r="D24" s="84"/>
      <c r="E24" s="85"/>
      <c r="F24" s="83"/>
      <c r="G24" s="84"/>
      <c r="H24" s="84"/>
      <c r="I24" s="85"/>
      <c r="J24" s="83"/>
      <c r="K24" s="84"/>
      <c r="L24" s="84"/>
      <c r="M24" s="85"/>
      <c r="N24" s="93"/>
      <c r="O24" s="83"/>
      <c r="P24" s="84"/>
      <c r="Q24" s="85"/>
      <c r="U24" s="292"/>
    </row>
    <row r="25" spans="1:21" s="2" customFormat="1" x14ac:dyDescent="0.3">
      <c r="A25" s="280" t="s">
        <v>14</v>
      </c>
      <c r="B25" s="83">
        <v>3945.0382920000006</v>
      </c>
      <c r="C25" s="84">
        <v>3545.3707079999995</v>
      </c>
      <c r="D25" s="84">
        <v>4072.7869999999998</v>
      </c>
      <c r="E25" s="85">
        <v>2938.4370000000008</v>
      </c>
      <c r="F25" s="83">
        <v>3714.4579999999987</v>
      </c>
      <c r="G25" s="84">
        <v>3258.1380000000008</v>
      </c>
      <c r="H25" s="84">
        <v>4588.6540000000023</v>
      </c>
      <c r="I25" s="85">
        <v>-3010.0080000000034</v>
      </c>
      <c r="J25" s="83">
        <v>3766.0999782130016</v>
      </c>
      <c r="K25" s="84">
        <v>1438.7160090469993</v>
      </c>
      <c r="L25" s="84">
        <v>-8810.2119873580014</v>
      </c>
      <c r="M25" s="85">
        <v>7337.7490203680072</v>
      </c>
      <c r="N25" s="93"/>
      <c r="O25" s="83">
        <v>14501.621999999999</v>
      </c>
      <c r="P25" s="84">
        <v>8551.2419999999984</v>
      </c>
      <c r="Q25" s="85">
        <v>3732.3530202700067</v>
      </c>
      <c r="U25" s="292"/>
    </row>
    <row r="26" spans="1:21" s="2" customFormat="1" ht="15" thickBot="1" x14ac:dyDescent="0.35">
      <c r="A26" s="281" t="s">
        <v>1</v>
      </c>
      <c r="B26" s="86">
        <v>408.65270800000002</v>
      </c>
      <c r="C26" s="87">
        <v>396.416292</v>
      </c>
      <c r="D26" s="87">
        <v>359.82</v>
      </c>
      <c r="E26" s="88">
        <v>-68.009</v>
      </c>
      <c r="F26" s="86">
        <v>395.923</v>
      </c>
      <c r="G26" s="87">
        <v>439.82500000000005</v>
      </c>
      <c r="H26" s="87">
        <v>434.71199999999988</v>
      </c>
      <c r="I26" s="88">
        <v>383.11499999999978</v>
      </c>
      <c r="J26" s="86">
        <v>144.63</v>
      </c>
      <c r="K26" s="87">
        <v>2462.8360000000016</v>
      </c>
      <c r="L26" s="87">
        <v>168.85999999999967</v>
      </c>
      <c r="M26" s="88">
        <v>-12.468000000000302</v>
      </c>
      <c r="N26" s="93"/>
      <c r="O26" s="86">
        <v>1096.8909999999998</v>
      </c>
      <c r="P26" s="87">
        <v>1653.5749999999998</v>
      </c>
      <c r="Q26" s="88">
        <v>2763.8580000000011</v>
      </c>
      <c r="U26" s="292"/>
    </row>
    <row r="27" spans="1:21" x14ac:dyDescent="0.3">
      <c r="A27" s="16"/>
      <c r="B27" s="19"/>
      <c r="C27" s="9"/>
      <c r="D27" s="9"/>
      <c r="E27" s="22"/>
      <c r="F27" s="19"/>
      <c r="G27" s="9"/>
      <c r="H27" s="9"/>
      <c r="I27" s="22"/>
      <c r="J27" s="19"/>
      <c r="K27" s="9"/>
      <c r="L27" s="9"/>
      <c r="M27" s="22"/>
      <c r="N27" s="8"/>
      <c r="O27" s="19"/>
      <c r="P27" s="9"/>
      <c r="Q27" s="22"/>
      <c r="U27" s="292"/>
    </row>
    <row r="28" spans="1:21" x14ac:dyDescent="0.3">
      <c r="A28" s="16" t="s">
        <v>15</v>
      </c>
      <c r="B28" s="95">
        <v>0.91107641909887205</v>
      </c>
      <c r="C28" s="97">
        <v>0.81885142064127159</v>
      </c>
      <c r="D28" s="97">
        <v>0.94075270923319976</v>
      </c>
      <c r="E28" s="96">
        <v>0.67862182347320421</v>
      </c>
      <c r="F28" s="95">
        <v>0.85782569807840414</v>
      </c>
      <c r="G28" s="97">
        <v>0.75242482911947028</v>
      </c>
      <c r="H28" s="97">
        <v>1.0597334911760146</v>
      </c>
      <c r="I28" s="96">
        <v>-0.69513861167056556</v>
      </c>
      <c r="J28" s="95">
        <v>0.86975293998048175</v>
      </c>
      <c r="K28" s="97">
        <v>0.33226039857039047</v>
      </c>
      <c r="L28" s="97">
        <v>-2.0346523930473777</v>
      </c>
      <c r="M28" s="96">
        <v>1.6945977752285857</v>
      </c>
      <c r="N28" s="8"/>
      <c r="O28" s="95">
        <v>3.3493023724465476</v>
      </c>
      <c r="P28" s="97">
        <v>1.9748454067033234</v>
      </c>
      <c r="Q28" s="96">
        <v>0.86195872073208024</v>
      </c>
      <c r="U28" s="292"/>
    </row>
    <row r="29" spans="1:21" x14ac:dyDescent="0.3">
      <c r="A29" s="280" t="s">
        <v>202</v>
      </c>
      <c r="B29" s="95">
        <v>0.6876501137033979</v>
      </c>
      <c r="C29" s="97">
        <v>0.66596726250104332</v>
      </c>
      <c r="D29" s="97">
        <v>0.76330514693448903</v>
      </c>
      <c r="E29" s="96">
        <v>0.66586687000944444</v>
      </c>
      <c r="F29" s="95">
        <v>0.54831720857245692</v>
      </c>
      <c r="G29" s="97">
        <v>0.47926578135844411</v>
      </c>
      <c r="H29" s="97">
        <v>0.81748578368650093</v>
      </c>
      <c r="I29" s="96">
        <v>0.31698857317909246</v>
      </c>
      <c r="J29" s="95">
        <v>0.66404982126228229</v>
      </c>
      <c r="K29" s="97">
        <v>0.65047548155181234</v>
      </c>
      <c r="L29" s="97">
        <v>0.82203086744196896</v>
      </c>
      <c r="M29" s="96">
        <v>1.6266643207120897</v>
      </c>
      <c r="N29" s="8"/>
      <c r="O29" s="95">
        <v>2.782789393148374</v>
      </c>
      <c r="P29" s="97">
        <v>2.1620573467964945</v>
      </c>
      <c r="Q29" s="96">
        <v>3.7632204909681533</v>
      </c>
      <c r="U29" s="292"/>
    </row>
    <row r="30" spans="1:21" x14ac:dyDescent="0.3">
      <c r="A30" s="16" t="s">
        <v>156</v>
      </c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  <c r="U30" s="292"/>
    </row>
    <row r="31" spans="1:21" s="2" customFormat="1" x14ac:dyDescent="0.3">
      <c r="A31" s="15" t="s">
        <v>16</v>
      </c>
      <c r="B31" s="83">
        <v>4330084.7810000004</v>
      </c>
      <c r="C31" s="84">
        <v>4330084.7810000004</v>
      </c>
      <c r="D31" s="84">
        <v>4330084.7810000004</v>
      </c>
      <c r="E31" s="85">
        <v>4330084.7810000004</v>
      </c>
      <c r="F31" s="83">
        <v>4330084.7810000004</v>
      </c>
      <c r="G31" s="84">
        <v>4330080.193</v>
      </c>
      <c r="H31" s="84">
        <v>4330080.193</v>
      </c>
      <c r="I31" s="85">
        <v>4330080.193</v>
      </c>
      <c r="J31" s="83">
        <v>4330080.193</v>
      </c>
      <c r="K31" s="84">
        <v>4330084.7810000004</v>
      </c>
      <c r="L31" s="84">
        <v>4330084.7810000004</v>
      </c>
      <c r="M31" s="85">
        <v>4330084.7810000004</v>
      </c>
      <c r="N31" s="84"/>
      <c r="O31" s="83">
        <v>4330084.7810000004</v>
      </c>
      <c r="P31" s="84">
        <v>4330080.193</v>
      </c>
      <c r="Q31" s="85">
        <v>4330084.7810000004</v>
      </c>
      <c r="T31" s="319"/>
      <c r="U31" s="292"/>
    </row>
    <row r="32" spans="1:21" s="2" customFormat="1" ht="15" thickBot="1" x14ac:dyDescent="0.35">
      <c r="A32" s="39" t="s">
        <v>17</v>
      </c>
      <c r="B32" s="128">
        <v>4330084.7810000004</v>
      </c>
      <c r="C32" s="129">
        <v>4330084.7810000004</v>
      </c>
      <c r="D32" s="129">
        <v>4330084.7810000004</v>
      </c>
      <c r="E32" s="130">
        <v>4330084.7810000004</v>
      </c>
      <c r="F32" s="128">
        <v>4330084.7810000004</v>
      </c>
      <c r="G32" s="129">
        <v>4330081.7223333335</v>
      </c>
      <c r="H32" s="129">
        <v>4330080.193</v>
      </c>
      <c r="I32" s="130">
        <v>4330080.193</v>
      </c>
      <c r="J32" s="128">
        <v>4330080.193</v>
      </c>
      <c r="K32" s="129">
        <v>4330083.2516666669</v>
      </c>
      <c r="L32" s="129">
        <v>4330084.7810000004</v>
      </c>
      <c r="M32" s="130">
        <v>4330084.7810000004</v>
      </c>
      <c r="N32" s="84"/>
      <c r="O32" s="128">
        <v>4330084.7810000004</v>
      </c>
      <c r="P32" s="129">
        <v>4330081.7223333335</v>
      </c>
      <c r="Q32" s="130">
        <v>4330083.2516666669</v>
      </c>
      <c r="T32" s="319"/>
      <c r="U32" s="292"/>
    </row>
    <row r="33" spans="1:21" x14ac:dyDescent="0.3">
      <c r="A33" s="16"/>
      <c r="B33" s="19"/>
      <c r="C33" s="9"/>
      <c r="D33" s="9"/>
      <c r="E33" s="22"/>
      <c r="F33" s="19"/>
      <c r="G33" s="9"/>
      <c r="H33" s="9"/>
      <c r="I33" s="22"/>
      <c r="J33" s="19"/>
      <c r="K33" s="9"/>
      <c r="L33" s="9"/>
      <c r="M33" s="22"/>
      <c r="N33" s="8"/>
      <c r="O33" s="19"/>
      <c r="P33" s="9"/>
      <c r="Q33" s="22"/>
      <c r="U33" s="292"/>
    </row>
    <row r="34" spans="1:21" x14ac:dyDescent="0.3">
      <c r="A34" s="282" t="s">
        <v>209</v>
      </c>
      <c r="B34" s="19"/>
      <c r="C34" s="9"/>
      <c r="D34" s="9"/>
      <c r="E34" s="22"/>
      <c r="F34" s="19"/>
      <c r="G34" s="9"/>
      <c r="H34" s="9"/>
      <c r="I34" s="22"/>
      <c r="J34" s="19"/>
      <c r="K34" s="9"/>
      <c r="L34" s="9"/>
      <c r="M34" s="22"/>
      <c r="N34" s="8"/>
      <c r="O34" s="19"/>
      <c r="P34" s="9"/>
      <c r="Q34" s="22"/>
      <c r="U34" s="292"/>
    </row>
    <row r="35" spans="1:21" x14ac:dyDescent="0.3">
      <c r="A35" s="270" t="s">
        <v>18</v>
      </c>
      <c r="B35" s="83">
        <v>5746.5740000000023</v>
      </c>
      <c r="C35" s="84">
        <v>5786.4660000000003</v>
      </c>
      <c r="D35" s="84">
        <v>6244.8739999999998</v>
      </c>
      <c r="E35" s="85">
        <v>5674.61</v>
      </c>
      <c r="F35" s="83">
        <v>5329.8059999999978</v>
      </c>
      <c r="G35" s="84">
        <v>5889.6970000000038</v>
      </c>
      <c r="H35" s="84">
        <v>6405.1659999999993</v>
      </c>
      <c r="I35" s="85">
        <v>6366.8770000000004</v>
      </c>
      <c r="J35" s="83">
        <v>6104.1569782129982</v>
      </c>
      <c r="K35" s="84">
        <v>6043.4110090470049</v>
      </c>
      <c r="L35" s="84">
        <v>6991.6890126419949</v>
      </c>
      <c r="M35" s="85">
        <v>10674.227020368009</v>
      </c>
      <c r="N35" s="93"/>
      <c r="O35" s="83">
        <v>23452.524000000001</v>
      </c>
      <c r="P35" s="84">
        <v>23991.546000000002</v>
      </c>
      <c r="Q35" s="85">
        <v>29813.484020270007</v>
      </c>
      <c r="U35" s="292"/>
    </row>
    <row r="36" spans="1:21" x14ac:dyDescent="0.3">
      <c r="A36" s="270" t="s">
        <v>19</v>
      </c>
      <c r="B36" s="83">
        <v>5817.2250000000022</v>
      </c>
      <c r="C36" s="84">
        <v>6095.2529999999997</v>
      </c>
      <c r="D36" s="84">
        <v>6549.5690000000004</v>
      </c>
      <c r="E36" s="85">
        <v>5901.9989999999998</v>
      </c>
      <c r="F36" s="83">
        <v>5632.0309999999981</v>
      </c>
      <c r="G36" s="84">
        <v>6135.756000000003</v>
      </c>
      <c r="H36" s="84">
        <v>6957.0799999999981</v>
      </c>
      <c r="I36" s="85">
        <v>6555.9380000000056</v>
      </c>
      <c r="J36" s="83">
        <v>6217.4029782129992</v>
      </c>
      <c r="K36" s="84">
        <v>6388.6910090470037</v>
      </c>
      <c r="L36" s="84">
        <v>6850.387012641997</v>
      </c>
      <c r="M36" s="85">
        <v>6379.7990203680056</v>
      </c>
      <c r="N36" s="93"/>
      <c r="O36" s="83">
        <v>24364.045999999998</v>
      </c>
      <c r="P36" s="84">
        <v>25280.805000000004</v>
      </c>
      <c r="Q36" s="85">
        <v>25836.280020270005</v>
      </c>
      <c r="U36" s="292"/>
    </row>
    <row r="37" spans="1:21" x14ac:dyDescent="0.3">
      <c r="A37" s="270" t="s">
        <v>20</v>
      </c>
      <c r="B37" s="83">
        <v>-2405.0050000000001</v>
      </c>
      <c r="C37" s="84">
        <v>-2467.674</v>
      </c>
      <c r="D37" s="84">
        <v>-2577.9160000000002</v>
      </c>
      <c r="E37" s="85">
        <v>-2825.3420000000001</v>
      </c>
      <c r="F37" s="83">
        <v>-2607.2720000000004</v>
      </c>
      <c r="G37" s="84">
        <v>-2756.4070000000006</v>
      </c>
      <c r="H37" s="84">
        <v>-2728.0330000000017</v>
      </c>
      <c r="I37" s="85">
        <v>-4688.0200000000023</v>
      </c>
      <c r="J37" s="83">
        <v>-2765.6370000000002</v>
      </c>
      <c r="K37" s="84">
        <v>-2839.2109999999998</v>
      </c>
      <c r="L37" s="84">
        <v>-2852.4649999999983</v>
      </c>
      <c r="M37" s="85">
        <v>-3076.4739999999983</v>
      </c>
      <c r="N37" s="93"/>
      <c r="O37" s="83">
        <v>-10275.937</v>
      </c>
      <c r="P37" s="84">
        <v>-12779.732000000005</v>
      </c>
      <c r="Q37" s="85">
        <v>-11533.786999999997</v>
      </c>
      <c r="U37" s="292"/>
    </row>
    <row r="38" spans="1:21" ht="15" thickBot="1" x14ac:dyDescent="0.35">
      <c r="A38" s="271" t="s">
        <v>21</v>
      </c>
      <c r="B38" s="128">
        <v>4503.0280000000039</v>
      </c>
      <c r="C38" s="129">
        <v>4361.1480000000001</v>
      </c>
      <c r="D38" s="129">
        <v>5168.7219999999998</v>
      </c>
      <c r="E38" s="130">
        <v>4803.9870000000001</v>
      </c>
      <c r="F38" s="128">
        <v>3526.4079999999976</v>
      </c>
      <c r="G38" s="129">
        <v>3701.5930000000017</v>
      </c>
      <c r="H38" s="129">
        <v>5648.4399999999987</v>
      </c>
      <c r="I38" s="130">
        <v>4937.5149999999994</v>
      </c>
      <c r="J38" s="128">
        <v>4197.8739782129978</v>
      </c>
      <c r="K38" s="129">
        <v>4445.7190090470067</v>
      </c>
      <c r="L38" s="129">
        <v>4742.4090126419978</v>
      </c>
      <c r="M38" s="130">
        <v>3737.3170203680074</v>
      </c>
      <c r="N38" s="93"/>
      <c r="O38" s="128">
        <v>18836.884999999998</v>
      </c>
      <c r="P38" s="129">
        <v>17813.955999999998</v>
      </c>
      <c r="Q38" s="130">
        <v>17123.31902027001</v>
      </c>
      <c r="U38" s="292"/>
    </row>
    <row r="39" spans="1:21" x14ac:dyDescent="0.3">
      <c r="A39" s="16"/>
      <c r="B39" s="19"/>
      <c r="C39" s="9"/>
      <c r="D39" s="9"/>
      <c r="E39" s="22"/>
      <c r="F39" s="19"/>
      <c r="G39" s="9"/>
      <c r="H39" s="9"/>
      <c r="I39" s="22"/>
      <c r="J39" s="19"/>
      <c r="K39" s="9"/>
      <c r="L39" s="9"/>
      <c r="M39" s="22"/>
      <c r="N39" s="8"/>
      <c r="O39" s="19"/>
      <c r="P39" s="9"/>
      <c r="Q39" s="22"/>
      <c r="U39" s="292"/>
    </row>
    <row r="40" spans="1:21" x14ac:dyDescent="0.3">
      <c r="A40" s="282" t="s">
        <v>200</v>
      </c>
      <c r="B40" s="83"/>
      <c r="C40" s="84"/>
      <c r="D40" s="84"/>
      <c r="E40" s="85"/>
      <c r="F40" s="83"/>
      <c r="G40" s="84"/>
      <c r="H40" s="84"/>
      <c r="I40" s="85"/>
      <c r="J40" s="83"/>
      <c r="K40" s="84"/>
      <c r="L40" s="84"/>
      <c r="M40" s="85"/>
      <c r="N40" s="93"/>
      <c r="O40" s="83"/>
      <c r="P40" s="84"/>
      <c r="Q40" s="85"/>
      <c r="U40" s="292"/>
    </row>
    <row r="41" spans="1:21" x14ac:dyDescent="0.3">
      <c r="A41" s="270" t="s">
        <v>2</v>
      </c>
      <c r="B41" s="83">
        <v>4469.5129999999999</v>
      </c>
      <c r="C41" s="84">
        <v>4861.6529999999993</v>
      </c>
      <c r="D41" s="84">
        <v>5264.6480000000001</v>
      </c>
      <c r="E41" s="85">
        <v>5163.0690000000022</v>
      </c>
      <c r="F41" s="83">
        <v>5434.0159999999996</v>
      </c>
      <c r="G41" s="84">
        <v>5538.2149999999992</v>
      </c>
      <c r="H41" s="84">
        <v>5299.5559999999996</v>
      </c>
      <c r="I41" s="85">
        <v>4469.869999999999</v>
      </c>
      <c r="J41" s="83">
        <v>3796.8810000000003</v>
      </c>
      <c r="K41" s="84">
        <v>3335.7179999999962</v>
      </c>
      <c r="L41" s="84">
        <v>3184.2590000000037</v>
      </c>
      <c r="M41" s="85">
        <v>3336.3260000000009</v>
      </c>
      <c r="N41" s="93"/>
      <c r="O41" s="83">
        <v>19758.883000000002</v>
      </c>
      <c r="P41" s="84">
        <v>20741.656999999999</v>
      </c>
      <c r="Q41" s="85">
        <v>13653.184000000001</v>
      </c>
      <c r="U41" s="292"/>
    </row>
    <row r="42" spans="1:21" x14ac:dyDescent="0.3">
      <c r="A42" s="16" t="s">
        <v>19</v>
      </c>
      <c r="B42" s="83">
        <v>2527.4610729999986</v>
      </c>
      <c r="C42" s="84">
        <v>2740.5889239999915</v>
      </c>
      <c r="D42" s="84">
        <v>2889.5169989999986</v>
      </c>
      <c r="E42" s="85">
        <v>2701.8520040000076</v>
      </c>
      <c r="F42" s="83">
        <v>2908.2760000000044</v>
      </c>
      <c r="G42" s="84">
        <v>3053.954999999999</v>
      </c>
      <c r="H42" s="84">
        <v>2773.2999999999993</v>
      </c>
      <c r="I42" s="85">
        <v>2299.3449999999921</v>
      </c>
      <c r="J42" s="83">
        <v>1774.8540000000007</v>
      </c>
      <c r="K42" s="84">
        <v>1393.3969999999954</v>
      </c>
      <c r="L42" s="84">
        <v>1364.1200000000013</v>
      </c>
      <c r="M42" s="85">
        <v>1347.4309999999987</v>
      </c>
      <c r="N42" s="93"/>
      <c r="O42" s="83">
        <v>10859.418999999996</v>
      </c>
      <c r="P42" s="84">
        <v>11034.875999999995</v>
      </c>
      <c r="Q42" s="85">
        <v>5879.801999999996</v>
      </c>
      <c r="U42" s="292"/>
    </row>
    <row r="43" spans="1:21" x14ac:dyDescent="0.3">
      <c r="A43" s="270" t="s">
        <v>12</v>
      </c>
      <c r="B43" s="83">
        <v>1338.0360000000001</v>
      </c>
      <c r="C43" s="84">
        <v>1013.309</v>
      </c>
      <c r="D43" s="84">
        <v>1083.902</v>
      </c>
      <c r="E43" s="85">
        <v>-56.063000000000002</v>
      </c>
      <c r="F43" s="83">
        <v>1698.172</v>
      </c>
      <c r="G43" s="84">
        <v>1584.192</v>
      </c>
      <c r="H43" s="84">
        <v>1437.433</v>
      </c>
      <c r="I43" s="85">
        <v>-4046.8340000000044</v>
      </c>
      <c r="J43" s="83">
        <v>1005.6720000000028</v>
      </c>
      <c r="K43" s="84">
        <v>1052.1459999999956</v>
      </c>
      <c r="L43" s="84">
        <v>-12241.64</v>
      </c>
      <c r="M43" s="85">
        <v>247.06099999999606</v>
      </c>
      <c r="N43" s="93"/>
      <c r="O43" s="83">
        <v>3379.1840000000002</v>
      </c>
      <c r="P43" s="84">
        <v>672.9629999999961</v>
      </c>
      <c r="Q43" s="85">
        <v>-9936.7610000000041</v>
      </c>
      <c r="U43" s="292"/>
    </row>
    <row r="44" spans="1:21" ht="15" thickBot="1" x14ac:dyDescent="0.35">
      <c r="A44" s="271" t="s">
        <v>215</v>
      </c>
      <c r="B44" s="128">
        <v>354.197</v>
      </c>
      <c r="C44" s="129">
        <v>652.05000000000007</v>
      </c>
      <c r="D44" s="129">
        <v>975.25200000000007</v>
      </c>
      <c r="E44" s="130">
        <v>1388.2000000000003</v>
      </c>
      <c r="F44" s="128">
        <v>1155.4120000000003</v>
      </c>
      <c r="G44" s="129">
        <v>902.86599999999976</v>
      </c>
      <c r="H44" s="129">
        <v>775.09500000000003</v>
      </c>
      <c r="I44" s="130">
        <v>950.54300000000012</v>
      </c>
      <c r="J44" s="128">
        <v>257.51400000000035</v>
      </c>
      <c r="K44" s="129">
        <v>809.46599999999989</v>
      </c>
      <c r="L44" s="129">
        <v>599.17000000000007</v>
      </c>
      <c r="M44" s="130">
        <v>765.52499999999986</v>
      </c>
      <c r="N44" s="93"/>
      <c r="O44" s="128">
        <v>3369.6990000000001</v>
      </c>
      <c r="P44" s="129">
        <v>3783.9160000000006</v>
      </c>
      <c r="Q44" s="130">
        <v>2431.6750000000002</v>
      </c>
      <c r="U44" s="292"/>
    </row>
    <row r="48" spans="1:21" x14ac:dyDescent="0.3">
      <c r="I48" s="305"/>
      <c r="J48" s="305"/>
      <c r="K48" s="305"/>
      <c r="L48" s="305"/>
      <c r="M48" s="305"/>
      <c r="N48" s="305"/>
      <c r="O48" s="305"/>
      <c r="P48" s="305"/>
      <c r="Q48" s="305"/>
    </row>
  </sheetData>
  <mergeCells count="3">
    <mergeCell ref="F4:I4"/>
    <mergeCell ref="J4:M4"/>
    <mergeCell ref="B4:E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0"/>
  <sheetViews>
    <sheetView showGridLines="0" zoomScale="85" zoomScaleNormal="85" zoomScaleSheetLayoutView="80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7" ht="25.8" x14ac:dyDescent="0.5">
      <c r="A2" s="315" t="s">
        <v>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16" t="s">
        <v>207</v>
      </c>
      <c r="B7" s="52">
        <v>5817.2250000000022</v>
      </c>
      <c r="C7" s="53">
        <v>6095.2529999999915</v>
      </c>
      <c r="D7" s="53">
        <v>6549.5690000000113</v>
      </c>
      <c r="E7" s="54">
        <v>5901.9989999999907</v>
      </c>
      <c r="F7" s="52">
        <v>5632.0309999999954</v>
      </c>
      <c r="G7" s="53">
        <v>6135.7560000000012</v>
      </c>
      <c r="H7" s="53">
        <v>6957.079999999999</v>
      </c>
      <c r="I7" s="54">
        <v>6555.9380000000092</v>
      </c>
      <c r="J7" s="52">
        <v>6217.4029782129983</v>
      </c>
      <c r="K7" s="53">
        <v>6388.6910090470046</v>
      </c>
      <c r="L7" s="53">
        <v>6850.387012641997</v>
      </c>
      <c r="M7" s="54">
        <v>6379.7990203680056</v>
      </c>
      <c r="N7" s="9"/>
      <c r="O7" s="52">
        <v>24364.045999999998</v>
      </c>
      <c r="P7" s="53">
        <v>25280.805000000004</v>
      </c>
      <c r="Q7" s="54">
        <v>25836.280020270005</v>
      </c>
    </row>
    <row r="8" spans="1:17" s="4" customFormat="1" x14ac:dyDescent="0.3">
      <c r="A8" s="16" t="s">
        <v>208</v>
      </c>
      <c r="B8" s="52">
        <v>2527.4610729999986</v>
      </c>
      <c r="C8" s="53">
        <v>2740.5889239999924</v>
      </c>
      <c r="D8" s="53">
        <v>2889.5195947661896</v>
      </c>
      <c r="E8" s="54">
        <v>2701.852004000008</v>
      </c>
      <c r="F8" s="52">
        <v>2908.2760000000003</v>
      </c>
      <c r="G8" s="53">
        <v>3053.9549999999999</v>
      </c>
      <c r="H8" s="53">
        <v>2773.2999999999997</v>
      </c>
      <c r="I8" s="54">
        <v>2299.3449999999957</v>
      </c>
      <c r="J8" s="52">
        <v>1774.8540000000003</v>
      </c>
      <c r="K8" s="53">
        <v>1393.3969999999958</v>
      </c>
      <c r="L8" s="53">
        <v>1364.1200000000013</v>
      </c>
      <c r="M8" s="54">
        <v>1347.4309999999987</v>
      </c>
      <c r="N8" s="9"/>
      <c r="O8" s="52">
        <v>10859.421595766187</v>
      </c>
      <c r="P8" s="53">
        <v>11034.875999999995</v>
      </c>
      <c r="Q8" s="54">
        <v>5879.801999999996</v>
      </c>
    </row>
    <row r="9" spans="1:17" s="4" customFormat="1" x14ac:dyDescent="0.3">
      <c r="A9" s="16" t="s">
        <v>37</v>
      </c>
      <c r="B9" s="52">
        <v>0</v>
      </c>
      <c r="C9" s="53">
        <v>132.54</v>
      </c>
      <c r="D9" s="53">
        <v>2003.0610000000001</v>
      </c>
      <c r="E9" s="54">
        <v>0.84399999999959618</v>
      </c>
      <c r="F9" s="52">
        <v>0.70400000000023866</v>
      </c>
      <c r="G9" s="53">
        <v>5287.82</v>
      </c>
      <c r="H9" s="53">
        <v>371.51800000000003</v>
      </c>
      <c r="I9" s="54">
        <v>1236.1819999999998</v>
      </c>
      <c r="J9" s="52">
        <v>7.96</v>
      </c>
      <c r="K9" s="53">
        <v>139.12300000000005</v>
      </c>
      <c r="L9" s="53">
        <v>1238.116</v>
      </c>
      <c r="M9" s="54">
        <v>736.44700000000012</v>
      </c>
      <c r="N9" s="9"/>
      <c r="O9" s="52">
        <v>2136.4449999999997</v>
      </c>
      <c r="P9" s="53">
        <v>6896.2240000000002</v>
      </c>
      <c r="Q9" s="54">
        <v>2121.6460000000002</v>
      </c>
    </row>
    <row r="10" spans="1:17" s="4" customFormat="1" x14ac:dyDescent="0.3">
      <c r="A10" s="16" t="s">
        <v>38</v>
      </c>
      <c r="B10" s="52">
        <v>-1305.9139999999998</v>
      </c>
      <c r="C10" s="53">
        <v>-146.63300000000027</v>
      </c>
      <c r="D10" s="53">
        <v>-282.66200000000003</v>
      </c>
      <c r="E10" s="54">
        <v>-871.89800000000037</v>
      </c>
      <c r="F10" s="52">
        <v>-1025.623</v>
      </c>
      <c r="G10" s="53">
        <v>-25.154999999999518</v>
      </c>
      <c r="H10" s="53">
        <v>-142.64200000000051</v>
      </c>
      <c r="I10" s="54">
        <v>-459.18799999999987</v>
      </c>
      <c r="J10" s="52">
        <v>-349.91599999999994</v>
      </c>
      <c r="K10" s="53">
        <v>-56.535000000000082</v>
      </c>
      <c r="L10" s="53">
        <v>-377.25800000000015</v>
      </c>
      <c r="M10" s="54">
        <v>-879.3829999999997</v>
      </c>
      <c r="N10" s="9"/>
      <c r="O10" s="52">
        <v>-2607.1070000000004</v>
      </c>
      <c r="P10" s="53">
        <v>-1652.6079999999999</v>
      </c>
      <c r="Q10" s="54">
        <v>-1663.0919999999999</v>
      </c>
    </row>
    <row r="11" spans="1:17" s="4" customFormat="1" x14ac:dyDescent="0.3">
      <c r="A11" s="16" t="s">
        <v>39</v>
      </c>
      <c r="B11" s="52">
        <v>-578.86200000000008</v>
      </c>
      <c r="C11" s="53">
        <v>-1104.2180000000003</v>
      </c>
      <c r="D11" s="53">
        <v>-895.76500000000078</v>
      </c>
      <c r="E11" s="54">
        <v>-598.7470000000003</v>
      </c>
      <c r="F11" s="52">
        <v>-78.601999999999634</v>
      </c>
      <c r="G11" s="53">
        <v>-1560.3240000000003</v>
      </c>
      <c r="H11" s="53">
        <v>-839.71799999999985</v>
      </c>
      <c r="I11" s="54">
        <v>-687.10900000000038</v>
      </c>
      <c r="J11" s="52">
        <v>-864.2189999999996</v>
      </c>
      <c r="K11" s="53">
        <v>-983.10100000000011</v>
      </c>
      <c r="L11" s="53">
        <v>-799.01299999999992</v>
      </c>
      <c r="M11" s="54">
        <v>-728.61699999999928</v>
      </c>
      <c r="N11" s="9"/>
      <c r="O11" s="52">
        <v>-3177.5920000000015</v>
      </c>
      <c r="P11" s="53">
        <v>-3165.7530000000002</v>
      </c>
      <c r="Q11" s="54">
        <v>-3374.9499999999989</v>
      </c>
    </row>
    <row r="12" spans="1:17" s="4" customFormat="1" x14ac:dyDescent="0.3">
      <c r="A12" s="16" t="s">
        <v>40</v>
      </c>
      <c r="B12" s="52">
        <v>-293.42599999999999</v>
      </c>
      <c r="C12" s="53">
        <v>-231.11700000000002</v>
      </c>
      <c r="D12" s="53">
        <v>-105.43600000000004</v>
      </c>
      <c r="E12" s="54">
        <v>-258.2299999999999</v>
      </c>
      <c r="F12" s="52">
        <v>-91.678999999999988</v>
      </c>
      <c r="G12" s="53">
        <v>-217.05500000000001</v>
      </c>
      <c r="H12" s="53">
        <v>-143.63799999999998</v>
      </c>
      <c r="I12" s="54">
        <v>-126.34299999999996</v>
      </c>
      <c r="J12" s="52">
        <v>-268.40800000000002</v>
      </c>
      <c r="K12" s="53">
        <v>-192.65599999999995</v>
      </c>
      <c r="L12" s="53">
        <v>-210.01699999999994</v>
      </c>
      <c r="M12" s="54">
        <v>-207.73099999999999</v>
      </c>
      <c r="N12" s="9"/>
      <c r="O12" s="52">
        <v>-888.20899999999995</v>
      </c>
      <c r="P12" s="53">
        <v>-578.71499999999992</v>
      </c>
      <c r="Q12" s="54">
        <v>-878.8119999999999</v>
      </c>
    </row>
    <row r="13" spans="1:17" s="4" customFormat="1" x14ac:dyDescent="0.3">
      <c r="A13" s="16" t="s">
        <v>41</v>
      </c>
      <c r="B13" s="52">
        <v>-11.757999999999981</v>
      </c>
      <c r="C13" s="53">
        <v>-509.38299999999998</v>
      </c>
      <c r="D13" s="53">
        <v>-69.70699999999988</v>
      </c>
      <c r="E13" s="54">
        <v>-396.97500000000002</v>
      </c>
      <c r="F13" s="52">
        <v>-22.939999999999998</v>
      </c>
      <c r="G13" s="53">
        <v>-386.06</v>
      </c>
      <c r="H13" s="53">
        <v>-25.367999999999881</v>
      </c>
      <c r="I13" s="54">
        <v>-410.76400000000007</v>
      </c>
      <c r="J13" s="52">
        <v>-61.7</v>
      </c>
      <c r="K13" s="53">
        <v>-377.86900000000003</v>
      </c>
      <c r="L13" s="53">
        <v>-26.83299999999997</v>
      </c>
      <c r="M13" s="54">
        <v>-417.65000000000015</v>
      </c>
      <c r="N13" s="9"/>
      <c r="O13" s="52">
        <v>-987.82299999999987</v>
      </c>
      <c r="P13" s="53">
        <v>-845.13199999999995</v>
      </c>
      <c r="Q13" s="54">
        <v>-884.05200000000013</v>
      </c>
    </row>
    <row r="14" spans="1:17" s="4" customFormat="1" x14ac:dyDescent="0.3">
      <c r="A14" s="16" t="s">
        <v>42</v>
      </c>
      <c r="B14" s="52">
        <v>-674.60807300000033</v>
      </c>
      <c r="C14" s="53">
        <v>-559.31110899998112</v>
      </c>
      <c r="D14" s="53">
        <v>620.07869899998877</v>
      </c>
      <c r="E14" s="54">
        <v>166.52548399999796</v>
      </c>
      <c r="F14" s="52">
        <v>-210.43800000000374</v>
      </c>
      <c r="G14" s="53">
        <v>-1366.1149999999998</v>
      </c>
      <c r="H14" s="53">
        <v>46.325000000004366</v>
      </c>
      <c r="I14" s="54">
        <v>-190.39299999999275</v>
      </c>
      <c r="J14" s="52">
        <v>20.509999999998342</v>
      </c>
      <c r="K14" s="53">
        <v>51.643000000012819</v>
      </c>
      <c r="L14" s="53">
        <v>-236.45900000001893</v>
      </c>
      <c r="M14" s="54">
        <v>-902.3749999999709</v>
      </c>
      <c r="N14" s="9"/>
      <c r="O14" s="52">
        <v>-447.31499899999471</v>
      </c>
      <c r="P14" s="53">
        <v>-1720.6209999999919</v>
      </c>
      <c r="Q14" s="54">
        <v>-1066.6809999999787</v>
      </c>
    </row>
    <row r="15" spans="1:17" s="3" customFormat="1" x14ac:dyDescent="0.3">
      <c r="A15" s="38" t="s">
        <v>28</v>
      </c>
      <c r="B15" s="55">
        <v>5480.1179999999986</v>
      </c>
      <c r="C15" s="56">
        <v>6417.7198150000113</v>
      </c>
      <c r="D15" s="56">
        <v>10708.655697999988</v>
      </c>
      <c r="E15" s="57">
        <v>6645.3704849999922</v>
      </c>
      <c r="F15" s="55">
        <v>7111.7290000000012</v>
      </c>
      <c r="G15" s="56">
        <v>10922.822000000002</v>
      </c>
      <c r="H15" s="56">
        <v>8996.8570000000036</v>
      </c>
      <c r="I15" s="57">
        <v>8217.668000000016</v>
      </c>
      <c r="J15" s="55">
        <v>6476.4839782130011</v>
      </c>
      <c r="K15" s="56">
        <v>6362.6930090470078</v>
      </c>
      <c r="L15" s="56">
        <v>7803.0430126419888</v>
      </c>
      <c r="M15" s="57">
        <v>5327.9210203680232</v>
      </c>
      <c r="N15" s="10"/>
      <c r="O15" s="55">
        <v>29251.86399799999</v>
      </c>
      <c r="P15" s="56">
        <v>35249.076000000023</v>
      </c>
      <c r="Q15" s="57">
        <v>25970.141020270021</v>
      </c>
    </row>
    <row r="16" spans="1:17" s="3" customFormat="1" x14ac:dyDescent="0.3">
      <c r="A16" s="288" t="s">
        <v>204</v>
      </c>
      <c r="B16" s="55">
        <v>1995.9739999999999</v>
      </c>
      <c r="C16" s="56">
        <v>2371.0250000000001</v>
      </c>
      <c r="D16" s="56">
        <v>2055.7460000000001</v>
      </c>
      <c r="E16" s="57">
        <v>1994.9580000000001</v>
      </c>
      <c r="F16" s="55">
        <v>1973.7529999999999</v>
      </c>
      <c r="G16" s="56">
        <v>2238.9160000000002</v>
      </c>
      <c r="H16" s="56">
        <v>2646.5459999999998</v>
      </c>
      <c r="I16" s="57">
        <v>1261.325</v>
      </c>
      <c r="J16" s="55">
        <v>1072.1709999999998</v>
      </c>
      <c r="K16" s="56">
        <v>827.24999999999454</v>
      </c>
      <c r="L16" s="56">
        <v>923.85400000000345</v>
      </c>
      <c r="M16" s="57">
        <v>637.00699999999961</v>
      </c>
      <c r="N16" s="10"/>
      <c r="O16" s="55">
        <v>8417.7029999999995</v>
      </c>
      <c r="P16" s="56">
        <v>8120.54</v>
      </c>
      <c r="Q16" s="57">
        <v>3460.2819999999974</v>
      </c>
    </row>
    <row r="17" spans="1:17" s="4" customFormat="1" x14ac:dyDescent="0.3">
      <c r="A17" s="16" t="s">
        <v>29</v>
      </c>
      <c r="B17" s="52">
        <v>-2923.9549999999999</v>
      </c>
      <c r="C17" s="53">
        <v>-3949.1450000000004</v>
      </c>
      <c r="D17" s="53">
        <v>-4321.4159999999983</v>
      </c>
      <c r="E17" s="54">
        <v>-5010.8589999999986</v>
      </c>
      <c r="F17" s="52">
        <v>-4258.5170000000007</v>
      </c>
      <c r="G17" s="53">
        <v>-4616.0370000000012</v>
      </c>
      <c r="H17" s="53">
        <v>-4297.9809999999979</v>
      </c>
      <c r="I17" s="54">
        <v>-5526.8780000000006</v>
      </c>
      <c r="J17" s="52">
        <v>-4183.6719999999996</v>
      </c>
      <c r="K17" s="53">
        <v>-4664.1979999999994</v>
      </c>
      <c r="L17" s="53">
        <v>-4145.8489999999983</v>
      </c>
      <c r="M17" s="54">
        <v>-5709.2779999999984</v>
      </c>
      <c r="N17" s="9"/>
      <c r="O17" s="52">
        <v>-16205.374999999998</v>
      </c>
      <c r="P17" s="53">
        <v>-18699.413</v>
      </c>
      <c r="Q17" s="54">
        <v>-18702.996999999996</v>
      </c>
    </row>
    <row r="18" spans="1:17" s="3" customFormat="1" x14ac:dyDescent="0.3">
      <c r="A18" s="38" t="s">
        <v>30</v>
      </c>
      <c r="B18" s="55">
        <v>2556.1629999999986</v>
      </c>
      <c r="C18" s="56">
        <v>2468.5748150000118</v>
      </c>
      <c r="D18" s="56">
        <v>6387.2396979999867</v>
      </c>
      <c r="E18" s="57">
        <v>1634.5114849999882</v>
      </c>
      <c r="F18" s="55">
        <v>2853.2119999999995</v>
      </c>
      <c r="G18" s="56">
        <v>6306.7850000000017</v>
      </c>
      <c r="H18" s="56">
        <v>4698.8760000000057</v>
      </c>
      <c r="I18" s="57">
        <v>2690.7900000000081</v>
      </c>
      <c r="J18" s="55">
        <v>2292.8119782130016</v>
      </c>
      <c r="K18" s="56">
        <v>1698.4950090470102</v>
      </c>
      <c r="L18" s="56">
        <v>3657.1940126419904</v>
      </c>
      <c r="M18" s="57">
        <v>-381.35697963197435</v>
      </c>
      <c r="N18" s="10"/>
      <c r="O18" s="55">
        <v>13046.488997999986</v>
      </c>
      <c r="P18" s="56">
        <v>16549.663000000015</v>
      </c>
      <c r="Q18" s="57">
        <v>7267.1440202700278</v>
      </c>
    </row>
    <row r="19" spans="1:17" s="3" customFormat="1" x14ac:dyDescent="0.3">
      <c r="A19" s="288" t="s">
        <v>204</v>
      </c>
      <c r="B19" s="55">
        <v>1416.8</v>
      </c>
      <c r="C19" s="56">
        <v>1504.345</v>
      </c>
      <c r="D19" s="56">
        <v>820.69500000000005</v>
      </c>
      <c r="E19" s="57">
        <v>1163.172</v>
      </c>
      <c r="F19" s="55">
        <v>388.81700000000001</v>
      </c>
      <c r="G19" s="56">
        <v>1315.2139999999999</v>
      </c>
      <c r="H19" s="56">
        <v>1468.317</v>
      </c>
      <c r="I19" s="57">
        <v>857.27200000000005</v>
      </c>
      <c r="J19" s="55">
        <v>222.06100000000021</v>
      </c>
      <c r="K19" s="56">
        <v>-86.424000000005947</v>
      </c>
      <c r="L19" s="56">
        <v>393.45300000000407</v>
      </c>
      <c r="M19" s="57">
        <v>-413.45700000000028</v>
      </c>
      <c r="N19" s="10"/>
      <c r="O19" s="55">
        <v>4905.0119999999997</v>
      </c>
      <c r="P19" s="56">
        <v>4029.62</v>
      </c>
      <c r="Q19" s="57">
        <v>115.63299999999805</v>
      </c>
    </row>
    <row r="20" spans="1:17" s="4" customFormat="1" x14ac:dyDescent="0.3">
      <c r="A20" s="16" t="s">
        <v>31</v>
      </c>
      <c r="B20" s="52">
        <v>-20.872786999998898</v>
      </c>
      <c r="C20" s="53">
        <v>-967.90854400003877</v>
      </c>
      <c r="D20" s="53">
        <v>1988.3273139999983</v>
      </c>
      <c r="E20" s="54">
        <v>-6773.5709830000005</v>
      </c>
      <c r="F20" s="52">
        <v>-6924.6040000000039</v>
      </c>
      <c r="G20" s="53">
        <v>-1930.0169999999898</v>
      </c>
      <c r="H20" s="53">
        <v>505.46099999999387</v>
      </c>
      <c r="I20" s="54">
        <v>-1936.2180000000153</v>
      </c>
      <c r="J20" s="52">
        <v>1025.8600000000238</v>
      </c>
      <c r="K20" s="53">
        <v>9390.1239999999598</v>
      </c>
      <c r="L20" s="53">
        <v>-451.82000000000517</v>
      </c>
      <c r="M20" s="54">
        <v>1310.8300000000036</v>
      </c>
      <c r="N20" s="9"/>
      <c r="O20" s="52">
        <v>-5774.0250000000397</v>
      </c>
      <c r="P20" s="53">
        <v>-10285.378000000015</v>
      </c>
      <c r="Q20" s="54">
        <v>11274.993999999982</v>
      </c>
    </row>
    <row r="21" spans="1:17" s="4" customFormat="1" x14ac:dyDescent="0.3">
      <c r="A21" s="38" t="s">
        <v>210</v>
      </c>
      <c r="B21" s="55">
        <v>-2944.8277869999988</v>
      </c>
      <c r="C21" s="56">
        <v>-4917.0535440000394</v>
      </c>
      <c r="D21" s="56">
        <v>-2333.0886860000001</v>
      </c>
      <c r="E21" s="57">
        <v>-11784.429982999998</v>
      </c>
      <c r="F21" s="55">
        <v>-11183.121000000005</v>
      </c>
      <c r="G21" s="56">
        <v>-6546.053999999991</v>
      </c>
      <c r="H21" s="56">
        <v>-3792.5200000000041</v>
      </c>
      <c r="I21" s="57">
        <v>-7463.0960000000159</v>
      </c>
      <c r="J21" s="55">
        <v>-3157.8119999999758</v>
      </c>
      <c r="K21" s="56">
        <v>4725.9259999999613</v>
      </c>
      <c r="L21" s="56">
        <v>-4597.6690000000035</v>
      </c>
      <c r="M21" s="57">
        <v>-4398.4479999999949</v>
      </c>
      <c r="N21" s="9"/>
      <c r="O21" s="55">
        <v>-21979.400000000038</v>
      </c>
      <c r="P21" s="56">
        <v>-28984.791000000016</v>
      </c>
      <c r="Q21" s="57">
        <v>-7428.0030000000133</v>
      </c>
    </row>
    <row r="22" spans="1:17" s="4" customFormat="1" x14ac:dyDescent="0.3">
      <c r="A22" s="288" t="s">
        <v>204</v>
      </c>
      <c r="B22" s="55">
        <v>-583.59400000000005</v>
      </c>
      <c r="C22" s="56">
        <v>-857.84699999999998</v>
      </c>
      <c r="D22" s="56">
        <v>-1270.913</v>
      </c>
      <c r="E22" s="57">
        <v>-1150.44</v>
      </c>
      <c r="F22" s="55">
        <v>-1585.932</v>
      </c>
      <c r="G22" s="56">
        <v>-1041.7070000000001</v>
      </c>
      <c r="H22" s="56">
        <v>-1514.116</v>
      </c>
      <c r="I22" s="57">
        <v>-681.16200000000003</v>
      </c>
      <c r="J22" s="55">
        <v>-1006.6719999999998</v>
      </c>
      <c r="K22" s="56">
        <v>1177.6930000000004</v>
      </c>
      <c r="L22" s="56">
        <v>-577.2649999999976</v>
      </c>
      <c r="M22" s="57">
        <v>-1102.2139999999995</v>
      </c>
      <c r="N22" s="9"/>
      <c r="O22" s="55">
        <v>-3862.7939999999999</v>
      </c>
      <c r="P22" s="56">
        <v>-4822.9170000000004</v>
      </c>
      <c r="Q22" s="57">
        <v>-1508.4579999999964</v>
      </c>
    </row>
    <row r="23" spans="1:17" s="3" customFormat="1" x14ac:dyDescent="0.3">
      <c r="A23" s="38" t="s">
        <v>32</v>
      </c>
      <c r="B23" s="55">
        <v>2535.2902129999998</v>
      </c>
      <c r="C23" s="56">
        <v>1500.6662709999739</v>
      </c>
      <c r="D23" s="56">
        <v>8375.5670119999886</v>
      </c>
      <c r="E23" s="57">
        <v>-5139.0594980000133</v>
      </c>
      <c r="F23" s="55">
        <v>-4071.3920000000044</v>
      </c>
      <c r="G23" s="56">
        <v>4376.7680000000128</v>
      </c>
      <c r="H23" s="56">
        <v>5204.3370000000041</v>
      </c>
      <c r="I23" s="57">
        <v>754.5719999999892</v>
      </c>
      <c r="J23" s="55">
        <v>3318.6719782130253</v>
      </c>
      <c r="K23" s="56">
        <v>11088.61900904697</v>
      </c>
      <c r="L23" s="56">
        <v>3205.3740126419871</v>
      </c>
      <c r="M23" s="57">
        <v>929.47302036803012</v>
      </c>
      <c r="N23" s="10"/>
      <c r="O23" s="55">
        <v>7272.4639979999483</v>
      </c>
      <c r="P23" s="56">
        <v>6264.2850000000017</v>
      </c>
      <c r="Q23" s="57">
        <v>18542.138020270013</v>
      </c>
    </row>
    <row r="24" spans="1:17" s="4" customFormat="1" x14ac:dyDescent="0.3">
      <c r="A24" s="16" t="s">
        <v>33</v>
      </c>
      <c r="B24" s="52">
        <v>-2224.4179999999978</v>
      </c>
      <c r="C24" s="53">
        <v>-12729.267999999976</v>
      </c>
      <c r="D24" s="53">
        <v>1314.6079999999984</v>
      </c>
      <c r="E24" s="54">
        <v>3369.2989999999991</v>
      </c>
      <c r="F24" s="52">
        <v>9888.256000000003</v>
      </c>
      <c r="G24" s="53">
        <v>-19489.911000000007</v>
      </c>
      <c r="H24" s="53">
        <v>2132.4219999999877</v>
      </c>
      <c r="I24" s="54">
        <v>-2158.2809999999899</v>
      </c>
      <c r="J24" s="52">
        <v>-3367.6770000000124</v>
      </c>
      <c r="K24" s="53">
        <v>-9297.9589999999753</v>
      </c>
      <c r="L24" s="53">
        <v>-3132.1499999999996</v>
      </c>
      <c r="M24" s="54">
        <v>-6693.6519999999891</v>
      </c>
      <c r="N24" s="9"/>
      <c r="O24" s="52">
        <v>-10269.778999999977</v>
      </c>
      <c r="P24" s="53">
        <v>-9627.5140000000065</v>
      </c>
      <c r="Q24" s="54">
        <v>-22491.437999999976</v>
      </c>
    </row>
    <row r="25" spans="1:17" s="4" customFormat="1" ht="15" thickBot="1" x14ac:dyDescent="0.35">
      <c r="A25" s="280" t="s">
        <v>204</v>
      </c>
      <c r="B25" s="52">
        <v>-37.003999999999998</v>
      </c>
      <c r="C25" s="53">
        <v>-519.35400000000004</v>
      </c>
      <c r="D25" s="53">
        <v>-282.72899999999998</v>
      </c>
      <c r="E25" s="54">
        <v>134.08799999999999</v>
      </c>
      <c r="F25" s="52">
        <v>68.343999999999994</v>
      </c>
      <c r="G25" s="53">
        <v>510.34500000000003</v>
      </c>
      <c r="H25" s="53">
        <v>69.441999999999993</v>
      </c>
      <c r="I25" s="54">
        <v>-226.31800000000001</v>
      </c>
      <c r="J25" s="52">
        <v>-2.0000000022120084E-3</v>
      </c>
      <c r="K25" s="53">
        <v>144.91200000000191</v>
      </c>
      <c r="L25" s="53">
        <v>-2070.3460000000005</v>
      </c>
      <c r="M25" s="54">
        <v>-50.393000000000484</v>
      </c>
      <c r="N25" s="9"/>
      <c r="O25" s="294">
        <v>-704.99900000000002</v>
      </c>
      <c r="P25" s="295">
        <v>421.81299999999999</v>
      </c>
      <c r="Q25" s="296">
        <v>-1975.8290000000013</v>
      </c>
    </row>
    <row r="26" spans="1:17" s="1" customFormat="1" x14ac:dyDescent="0.3">
      <c r="A26" s="297" t="s">
        <v>34</v>
      </c>
      <c r="B26" s="298">
        <v>310.87221300000118</v>
      </c>
      <c r="C26" s="299">
        <v>-11228.601729000002</v>
      </c>
      <c r="D26" s="299">
        <v>9690.1750119999888</v>
      </c>
      <c r="E26" s="300">
        <v>-1769.7604980000124</v>
      </c>
      <c r="F26" s="298">
        <v>5816.8639999999996</v>
      </c>
      <c r="G26" s="299">
        <v>-15113.142999999998</v>
      </c>
      <c r="H26" s="299">
        <v>7336.7589999999946</v>
      </c>
      <c r="I26" s="300">
        <v>-1403.7090000000021</v>
      </c>
      <c r="J26" s="298">
        <v>-49.005021786987299</v>
      </c>
      <c r="K26" s="299">
        <v>1790.6600090469931</v>
      </c>
      <c r="L26" s="299">
        <v>73.224012641989248</v>
      </c>
      <c r="M26" s="300">
        <v>-5764.1789796319626</v>
      </c>
      <c r="N26" s="10"/>
      <c r="O26" s="298">
        <v>-2997.3150020000248</v>
      </c>
      <c r="P26" s="299">
        <v>-3363.2289999999898</v>
      </c>
      <c r="Q26" s="300">
        <v>-3949.2999797299672</v>
      </c>
    </row>
    <row r="27" spans="1:17" ht="15" thickBot="1" x14ac:dyDescent="0.35">
      <c r="A27" s="301" t="s">
        <v>204</v>
      </c>
      <c r="B27" s="302">
        <v>1375.376</v>
      </c>
      <c r="C27" s="303">
        <v>993.82400000000007</v>
      </c>
      <c r="D27" s="303">
        <v>502.1040000000001</v>
      </c>
      <c r="E27" s="304">
        <v>978.60599999999999</v>
      </c>
      <c r="F27" s="302">
        <v>456.16499999999991</v>
      </c>
      <c r="G27" s="303">
        <v>1707.5540000000001</v>
      </c>
      <c r="H27" s="303">
        <v>1201.8719999999998</v>
      </c>
      <c r="I27" s="304">
        <v>353.84500000000003</v>
      </c>
      <c r="J27" s="302">
        <v>65.496999999997939</v>
      </c>
      <c r="K27" s="303">
        <v>2149.8549999999991</v>
      </c>
      <c r="L27" s="303">
        <v>-1723.7569999999957</v>
      </c>
      <c r="M27" s="304">
        <v>-515.60000000000355</v>
      </c>
      <c r="N27" s="10"/>
      <c r="O27" s="302">
        <v>3849.91</v>
      </c>
      <c r="P27" s="303">
        <v>3719.4359999999997</v>
      </c>
      <c r="Q27" s="304">
        <v>-24.005000000002099</v>
      </c>
    </row>
    <row r="30" spans="1:17" x14ac:dyDescent="0.3">
      <c r="P30" s="140"/>
      <c r="Q30" s="140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5" orientation="landscape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59"/>
  <sheetViews>
    <sheetView showGridLines="0" zoomScale="85" zoomScaleNormal="85" zoomScaleSheetLayoutView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5.8" x14ac:dyDescent="0.5">
      <c r="A2" s="315" t="s">
        <v>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3">
      <c r="A4" s="41" t="s">
        <v>2</v>
      </c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17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19" t="s">
        <v>0</v>
      </c>
      <c r="B7" s="83">
        <v>8711.5619999999981</v>
      </c>
      <c r="C7" s="84">
        <v>9098.7860000000001</v>
      </c>
      <c r="D7" s="84">
        <v>8985.1110000000081</v>
      </c>
      <c r="E7" s="54">
        <v>9660.6959999999999</v>
      </c>
      <c r="F7" s="83">
        <v>9049.7260000000006</v>
      </c>
      <c r="G7" s="84">
        <v>9271.7739999999994</v>
      </c>
      <c r="H7" s="84">
        <v>9121.7970000000023</v>
      </c>
      <c r="I7" s="54">
        <v>9892.7760000000017</v>
      </c>
      <c r="J7" s="83">
        <v>8835.1090000000004</v>
      </c>
      <c r="K7" s="84">
        <v>9259.9959999999992</v>
      </c>
      <c r="L7" s="84">
        <v>9181.0870000000032</v>
      </c>
      <c r="M7" s="54">
        <v>9975.073000000004</v>
      </c>
      <c r="N7" s="9"/>
      <c r="O7" s="52">
        <v>36456.155000000006</v>
      </c>
      <c r="P7" s="53">
        <v>37336.073000000004</v>
      </c>
      <c r="Q7" s="54">
        <v>37251.265000000007</v>
      </c>
    </row>
    <row r="8" spans="1:17" s="4" customFormat="1" x14ac:dyDescent="0.3">
      <c r="A8" s="19" t="s">
        <v>77</v>
      </c>
      <c r="B8" s="83">
        <f>SUM(B9:B16)</f>
        <v>9579.0968862530008</v>
      </c>
      <c r="C8" s="84">
        <f t="shared" ref="C8:P8" si="0">SUM(C9:C16)</f>
        <v>9778.235345739</v>
      </c>
      <c r="D8" s="84">
        <f t="shared" si="0"/>
        <v>9916.8458584160016</v>
      </c>
      <c r="E8" s="54">
        <f t="shared" si="0"/>
        <v>10320.132244690987</v>
      </c>
      <c r="F8" s="83">
        <f t="shared" si="0"/>
        <v>10311.462747259999</v>
      </c>
      <c r="G8" s="84">
        <f t="shared" si="0"/>
        <v>10826.841629733999</v>
      </c>
      <c r="H8" s="84">
        <f t="shared" si="0"/>
        <v>11119.118432693002</v>
      </c>
      <c r="I8" s="54">
        <f t="shared" si="0"/>
        <v>11400.922259873012</v>
      </c>
      <c r="J8" s="83">
        <v>10430.398978212999</v>
      </c>
      <c r="K8" s="84">
        <v>10518.131009046998</v>
      </c>
      <c r="L8" s="84">
        <v>11042.420012642004</v>
      </c>
      <c r="M8" s="54">
        <v>9754.6100203679998</v>
      </c>
      <c r="N8" s="9"/>
      <c r="O8" s="52">
        <f t="shared" si="0"/>
        <v>39594.310335098991</v>
      </c>
      <c r="P8" s="53">
        <f t="shared" si="0"/>
        <v>43658.345069560011</v>
      </c>
      <c r="Q8" s="54">
        <v>41745.560020270001</v>
      </c>
    </row>
    <row r="9" spans="1:17" s="4" customFormat="1" x14ac:dyDescent="0.3">
      <c r="A9" s="18" t="s">
        <v>78</v>
      </c>
      <c r="B9" s="83">
        <v>3099.4750000000004</v>
      </c>
      <c r="C9" s="84">
        <v>3223.6180000000004</v>
      </c>
      <c r="D9" s="84">
        <v>3221.6930000000011</v>
      </c>
      <c r="E9" s="54">
        <v>3359.9549999999999</v>
      </c>
      <c r="F9" s="83">
        <v>3272.6640000000002</v>
      </c>
      <c r="G9" s="84">
        <v>3327.7529999999992</v>
      </c>
      <c r="H9" s="84">
        <v>3273.1040000000012</v>
      </c>
      <c r="I9" s="54">
        <v>3405.9060000000009</v>
      </c>
      <c r="J9" s="83">
        <v>3162.3199999999997</v>
      </c>
      <c r="K9" s="84">
        <v>3149.2839999999997</v>
      </c>
      <c r="L9" s="84">
        <v>3217.7350000000006</v>
      </c>
      <c r="M9" s="54">
        <v>3513.0820000000003</v>
      </c>
      <c r="N9" s="9"/>
      <c r="O9" s="52">
        <v>12904.741000000002</v>
      </c>
      <c r="P9" s="53">
        <v>13279.427000000001</v>
      </c>
      <c r="Q9" s="54">
        <v>13042.421</v>
      </c>
    </row>
    <row r="10" spans="1:17" s="4" customFormat="1" x14ac:dyDescent="0.3">
      <c r="A10" s="18" t="s">
        <v>80</v>
      </c>
      <c r="B10" s="83">
        <f>+Norway!B22</f>
        <v>1588.2773935979999</v>
      </c>
      <c r="C10" s="84">
        <f>+Norway!C22</f>
        <v>1666.3550027939998</v>
      </c>
      <c r="D10" s="84">
        <f>+Norway!D22</f>
        <v>1755.4513556079996</v>
      </c>
      <c r="E10" s="54">
        <f>+Norway!E22</f>
        <v>1781.3948882190009</v>
      </c>
      <c r="F10" s="83">
        <f>+Norway!F22</f>
        <v>2039.8687482600001</v>
      </c>
      <c r="G10" s="84">
        <f>+Norway!G22</f>
        <v>2388.8326287339996</v>
      </c>
      <c r="H10" s="84">
        <f>+Norway!H22</f>
        <v>2378.2854326930001</v>
      </c>
      <c r="I10" s="54">
        <f>+Norway!I22</f>
        <v>2286.9362598730008</v>
      </c>
      <c r="J10" s="83">
        <v>2033.725978213</v>
      </c>
      <c r="K10" s="84">
        <v>2162.1390090469999</v>
      </c>
      <c r="L10" s="84">
        <v>2319.4960126420001</v>
      </c>
      <c r="M10" s="54">
        <v>2541.3050203680023</v>
      </c>
      <c r="N10" s="9"/>
      <c r="O10" s="52">
        <f>+Norway!O22</f>
        <v>6791.4786402190002</v>
      </c>
      <c r="P10" s="53">
        <f>+Norway!P22</f>
        <v>9093.9230695600017</v>
      </c>
      <c r="Q10" s="54">
        <v>9056.6660202700023</v>
      </c>
    </row>
    <row r="11" spans="1:17" s="4" customFormat="1" x14ac:dyDescent="0.3">
      <c r="A11" s="18" t="s">
        <v>79</v>
      </c>
      <c r="B11" s="83">
        <v>1334.1496320000001</v>
      </c>
      <c r="C11" s="84">
        <v>1389.0173690000001</v>
      </c>
      <c r="D11" s="84">
        <v>1464.2619999999993</v>
      </c>
      <c r="E11" s="54">
        <v>1573.5359989999997</v>
      </c>
      <c r="F11" s="83">
        <v>1421.549</v>
      </c>
      <c r="G11" s="84">
        <v>1447.5259999999998</v>
      </c>
      <c r="H11" s="84">
        <v>1458.5039999999999</v>
      </c>
      <c r="I11" s="54">
        <v>1562.6390000000001</v>
      </c>
      <c r="J11" s="83">
        <v>1396.825</v>
      </c>
      <c r="K11" s="84">
        <v>1419.4499999999996</v>
      </c>
      <c r="L11" s="84">
        <v>1469.8220000000001</v>
      </c>
      <c r="M11" s="54">
        <v>1593.4430000000002</v>
      </c>
      <c r="N11" s="9"/>
      <c r="O11" s="52">
        <v>5760.9649999999992</v>
      </c>
      <c r="P11" s="53">
        <v>5890.2179999999998</v>
      </c>
      <c r="Q11" s="54">
        <v>5879.54</v>
      </c>
    </row>
    <row r="12" spans="1:17" s="4" customFormat="1" x14ac:dyDescent="0.3">
      <c r="A12" s="18" t="s">
        <v>82</v>
      </c>
      <c r="B12" s="83">
        <v>696.40615300000002</v>
      </c>
      <c r="C12" s="84">
        <v>723.04184699999985</v>
      </c>
      <c r="D12" s="84">
        <v>733.13700000000017</v>
      </c>
      <c r="E12" s="54">
        <v>797.57499999999936</v>
      </c>
      <c r="F12" s="83">
        <v>758.99299999999994</v>
      </c>
      <c r="G12" s="84">
        <v>755.69100000000026</v>
      </c>
      <c r="H12" s="84">
        <v>791.28099999999995</v>
      </c>
      <c r="I12" s="54">
        <v>840.1239999999998</v>
      </c>
      <c r="J12" s="83">
        <v>769.96699999999998</v>
      </c>
      <c r="K12" s="84">
        <v>773.92700000000025</v>
      </c>
      <c r="L12" s="84">
        <v>820.80100000000039</v>
      </c>
      <c r="M12" s="54">
        <v>903.24299999999903</v>
      </c>
      <c r="N12" s="9"/>
      <c r="O12" s="52">
        <v>2950.1599999999994</v>
      </c>
      <c r="P12" s="53">
        <v>3146.0889999999999</v>
      </c>
      <c r="Q12" s="54">
        <v>3267.9379999999996</v>
      </c>
    </row>
    <row r="13" spans="1:17" s="4" customFormat="1" x14ac:dyDescent="0.3">
      <c r="A13" s="18" t="s">
        <v>83</v>
      </c>
      <c r="B13" s="83">
        <v>361.12400000000002</v>
      </c>
      <c r="C13" s="84">
        <v>383.67600000000004</v>
      </c>
      <c r="D13" s="84">
        <v>363.10900000000004</v>
      </c>
      <c r="E13" s="54">
        <v>350.18900000000008</v>
      </c>
      <c r="F13" s="83">
        <v>357.94299999999998</v>
      </c>
      <c r="G13" s="84">
        <v>375.10900000000004</v>
      </c>
      <c r="H13" s="84">
        <v>463.81100000000004</v>
      </c>
      <c r="I13" s="54">
        <v>462.78400000000011</v>
      </c>
      <c r="J13" s="83">
        <v>411.952</v>
      </c>
      <c r="K13" s="84">
        <v>417.64199999999983</v>
      </c>
      <c r="L13" s="84">
        <v>475.81300000000033</v>
      </c>
      <c r="M13" s="54">
        <v>482.9530000000002</v>
      </c>
      <c r="N13" s="9"/>
      <c r="O13" s="52">
        <v>1458.0980000000002</v>
      </c>
      <c r="P13" s="53">
        <v>1659.6470000000002</v>
      </c>
      <c r="Q13" s="54">
        <v>1788.3600000000004</v>
      </c>
    </row>
    <row r="14" spans="1:17" s="4" customFormat="1" x14ac:dyDescent="0.3">
      <c r="A14" s="18" t="s">
        <v>81</v>
      </c>
      <c r="B14" s="83">
        <v>634.242524</v>
      </c>
      <c r="C14" s="84">
        <v>639.704475</v>
      </c>
      <c r="D14" s="84">
        <v>661.36099999999988</v>
      </c>
      <c r="E14" s="54">
        <v>694.62200100000132</v>
      </c>
      <c r="F14" s="83">
        <v>630.86200000000008</v>
      </c>
      <c r="G14" s="84">
        <v>637.03700000000003</v>
      </c>
      <c r="H14" s="84">
        <v>686.33999999999992</v>
      </c>
      <c r="I14" s="54">
        <v>738.04899999999998</v>
      </c>
      <c r="J14" s="83">
        <v>644.1930000000001</v>
      </c>
      <c r="K14" s="84">
        <v>668.76499999999976</v>
      </c>
      <c r="L14" s="84">
        <v>677.6690000000001</v>
      </c>
      <c r="M14" s="54">
        <v>742.78700000000072</v>
      </c>
      <c r="N14" s="9"/>
      <c r="O14" s="52">
        <v>2629.9300000000012</v>
      </c>
      <c r="P14" s="53">
        <v>2692.288</v>
      </c>
      <c r="Q14" s="54">
        <v>2733.4140000000007</v>
      </c>
    </row>
    <row r="15" spans="1:17" s="4" customFormat="1" x14ac:dyDescent="0.3">
      <c r="A15" s="18" t="s">
        <v>84</v>
      </c>
      <c r="B15" s="229">
        <v>1888.4501836550003</v>
      </c>
      <c r="C15" s="205">
        <v>1773.3136519449999</v>
      </c>
      <c r="D15" s="205">
        <v>1742.6605028079998</v>
      </c>
      <c r="E15" s="230">
        <v>1987.8933564720001</v>
      </c>
      <c r="F15" s="229">
        <v>1851.3629989999999</v>
      </c>
      <c r="G15" s="205">
        <v>1916.7990009999994</v>
      </c>
      <c r="H15" s="205">
        <v>2094.2609999999995</v>
      </c>
      <c r="I15" s="230">
        <v>2129.0890000000009</v>
      </c>
      <c r="J15" s="229">
        <v>2035.3609999999999</v>
      </c>
      <c r="K15" s="205">
        <v>1950.7740000000003</v>
      </c>
      <c r="L15" s="205">
        <v>2087.3429999999989</v>
      </c>
      <c r="M15" s="230">
        <v>0</v>
      </c>
      <c r="N15" s="231"/>
      <c r="O15" s="233">
        <v>7392.317694880001</v>
      </c>
      <c r="P15" s="206">
        <v>7991.5119999999997</v>
      </c>
      <c r="Q15" s="54">
        <v>6073.4779999999992</v>
      </c>
    </row>
    <row r="16" spans="1:17" s="4" customFormat="1" x14ac:dyDescent="0.3">
      <c r="A16" s="18" t="s">
        <v>123</v>
      </c>
      <c r="B16" s="83">
        <v>-23.028000000000247</v>
      </c>
      <c r="C16" s="84">
        <v>-20.490999999999985</v>
      </c>
      <c r="D16" s="84">
        <v>-24.827999999997701</v>
      </c>
      <c r="E16" s="230">
        <v>-225.033000000014</v>
      </c>
      <c r="F16" s="83">
        <v>-21.780000000000655</v>
      </c>
      <c r="G16" s="84">
        <v>-21.906000000000859</v>
      </c>
      <c r="H16" s="84">
        <v>-26.468000000000757</v>
      </c>
      <c r="I16" s="54">
        <v>-24.60499999998865</v>
      </c>
      <c r="J16" s="83">
        <v>-23.945000000001528</v>
      </c>
      <c r="K16" s="84">
        <v>-23.850000000000364</v>
      </c>
      <c r="L16" s="84">
        <v>-26.258999999994558</v>
      </c>
      <c r="M16" s="54">
        <v>-22.203000000001339</v>
      </c>
      <c r="N16" s="9"/>
      <c r="O16" s="52">
        <v>-293.38000000001193</v>
      </c>
      <c r="P16" s="206">
        <v>-94.75899999999092</v>
      </c>
      <c r="Q16" s="54">
        <v>-96.256999999997788</v>
      </c>
    </row>
    <row r="17" spans="1:17" s="4" customFormat="1" ht="15" hidden="1" customHeight="1" x14ac:dyDescent="0.3">
      <c r="A17" s="272"/>
      <c r="B17" s="229"/>
      <c r="C17" s="205"/>
      <c r="D17" s="205"/>
      <c r="E17" s="230"/>
      <c r="F17" s="229"/>
      <c r="G17" s="205"/>
      <c r="H17" s="205"/>
      <c r="I17" s="230"/>
      <c r="J17" s="229"/>
      <c r="K17" s="205"/>
      <c r="L17" s="205"/>
      <c r="M17" s="230"/>
      <c r="N17" s="231"/>
      <c r="O17" s="233"/>
      <c r="P17" s="206"/>
      <c r="Q17" s="230"/>
    </row>
    <row r="18" spans="1:17" s="4" customFormat="1" ht="15" hidden="1" customHeight="1" x14ac:dyDescent="0.3">
      <c r="A18" s="273"/>
      <c r="B18" s="229"/>
      <c r="C18" s="205"/>
      <c r="D18" s="205"/>
      <c r="E18" s="230"/>
      <c r="F18" s="229"/>
      <c r="G18" s="205"/>
      <c r="H18" s="205"/>
      <c r="I18" s="230"/>
      <c r="J18" s="229"/>
      <c r="K18" s="205"/>
      <c r="L18" s="205"/>
      <c r="M18" s="230"/>
      <c r="N18" s="231"/>
      <c r="O18" s="233"/>
      <c r="P18" s="206"/>
      <c r="Q18" s="230"/>
    </row>
    <row r="19" spans="1:17" s="4" customFormat="1" ht="15" hidden="1" customHeight="1" x14ac:dyDescent="0.3">
      <c r="A19" s="273"/>
      <c r="B19" s="229"/>
      <c r="C19" s="205"/>
      <c r="D19" s="205"/>
      <c r="E19" s="230"/>
      <c r="F19" s="229"/>
      <c r="G19" s="205"/>
      <c r="H19" s="205"/>
      <c r="I19" s="230"/>
      <c r="J19" s="229"/>
      <c r="K19" s="205"/>
      <c r="L19" s="205"/>
      <c r="M19" s="230"/>
      <c r="N19" s="231"/>
      <c r="O19" s="233"/>
      <c r="P19" s="206"/>
      <c r="Q19" s="230"/>
    </row>
    <row r="20" spans="1:17" s="4" customFormat="1" ht="15" hidden="1" customHeight="1" x14ac:dyDescent="0.3">
      <c r="A20" s="273"/>
      <c r="B20" s="229"/>
      <c r="C20" s="205"/>
      <c r="D20" s="205"/>
      <c r="E20" s="230"/>
      <c r="F20" s="229"/>
      <c r="G20" s="205"/>
      <c r="H20" s="205"/>
      <c r="I20" s="230"/>
      <c r="J20" s="229"/>
      <c r="K20" s="205"/>
      <c r="L20" s="205"/>
      <c r="M20" s="230"/>
      <c r="N20" s="231"/>
      <c r="O20" s="233"/>
      <c r="P20" s="206"/>
      <c r="Q20" s="230"/>
    </row>
    <row r="21" spans="1:17" s="4" customFormat="1" ht="15" hidden="1" customHeight="1" x14ac:dyDescent="0.3">
      <c r="A21" s="273"/>
      <c r="B21" s="229"/>
      <c r="C21" s="205"/>
      <c r="D21" s="205"/>
      <c r="E21" s="230"/>
      <c r="F21" s="229"/>
      <c r="G21" s="205"/>
      <c r="H21" s="205"/>
      <c r="I21" s="230"/>
      <c r="J21" s="229"/>
      <c r="K21" s="205"/>
      <c r="L21" s="205"/>
      <c r="M21" s="230"/>
      <c r="N21" s="231"/>
      <c r="O21" s="233"/>
      <c r="P21" s="206"/>
      <c r="Q21" s="230"/>
    </row>
    <row r="22" spans="1:17" s="4" customFormat="1" ht="15" hidden="1" customHeight="1" x14ac:dyDescent="0.3">
      <c r="A22" s="273"/>
      <c r="B22" s="229"/>
      <c r="C22" s="205"/>
      <c r="D22" s="205"/>
      <c r="E22" s="230"/>
      <c r="F22" s="229"/>
      <c r="G22" s="205"/>
      <c r="H22" s="205"/>
      <c r="I22" s="230"/>
      <c r="J22" s="229"/>
      <c r="K22" s="205"/>
      <c r="L22" s="205"/>
      <c r="M22" s="230"/>
      <c r="N22" s="231"/>
      <c r="O22" s="233"/>
      <c r="P22" s="206"/>
      <c r="Q22" s="230"/>
    </row>
    <row r="23" spans="1:17" s="4" customFormat="1" ht="15" hidden="1" customHeight="1" x14ac:dyDescent="0.3">
      <c r="A23" s="273"/>
      <c r="B23" s="229"/>
      <c r="C23" s="205"/>
      <c r="D23" s="205"/>
      <c r="E23" s="230"/>
      <c r="F23" s="229"/>
      <c r="G23" s="205"/>
      <c r="H23" s="205"/>
      <c r="I23" s="230"/>
      <c r="J23" s="229"/>
      <c r="K23" s="205"/>
      <c r="L23" s="205"/>
      <c r="M23" s="230"/>
      <c r="N23" s="231"/>
      <c r="O23" s="233"/>
      <c r="P23" s="206"/>
      <c r="Q23" s="230"/>
    </row>
    <row r="24" spans="1:17" s="4" customFormat="1" ht="15" hidden="1" customHeight="1" x14ac:dyDescent="0.3">
      <c r="A24" s="273"/>
      <c r="B24" s="229"/>
      <c r="C24" s="205"/>
      <c r="D24" s="205"/>
      <c r="E24" s="230"/>
      <c r="F24" s="229"/>
      <c r="G24" s="205"/>
      <c r="H24" s="205"/>
      <c r="I24" s="230"/>
      <c r="J24" s="229"/>
      <c r="K24" s="205"/>
      <c r="L24" s="205"/>
      <c r="M24" s="230"/>
      <c r="N24" s="231"/>
      <c r="O24" s="233"/>
      <c r="P24" s="206"/>
      <c r="Q24" s="230"/>
    </row>
    <row r="25" spans="1:17" s="4" customFormat="1" ht="15" hidden="1" customHeight="1" x14ac:dyDescent="0.3">
      <c r="A25" s="273"/>
      <c r="B25" s="229"/>
      <c r="C25" s="205"/>
      <c r="D25" s="205"/>
      <c r="E25" s="230"/>
      <c r="F25" s="229"/>
      <c r="G25" s="205"/>
      <c r="H25" s="205"/>
      <c r="I25" s="230"/>
      <c r="J25" s="229"/>
      <c r="K25" s="205"/>
      <c r="L25" s="205"/>
      <c r="M25" s="230"/>
      <c r="N25" s="231"/>
      <c r="O25" s="233"/>
      <c r="P25" s="206"/>
      <c r="Q25" s="230"/>
    </row>
    <row r="26" spans="1:17" s="4" customFormat="1" x14ac:dyDescent="0.3">
      <c r="A26" s="19" t="s">
        <v>85</v>
      </c>
      <c r="B26" s="83">
        <v>1666.8670330000002</v>
      </c>
      <c r="C26" s="84">
        <v>1784.2419659999994</v>
      </c>
      <c r="D26" s="84">
        <v>1800.5250000000001</v>
      </c>
      <c r="E26" s="54">
        <v>1791.6610010000004</v>
      </c>
      <c r="F26" s="83">
        <v>1780.2169999999996</v>
      </c>
      <c r="G26" s="84">
        <v>1987.4120000000007</v>
      </c>
      <c r="H26" s="84">
        <v>2020.1640000000011</v>
      </c>
      <c r="I26" s="54">
        <v>1965.1579999999994</v>
      </c>
      <c r="J26" s="83">
        <v>1695.8129999999996</v>
      </c>
      <c r="K26" s="84">
        <v>1869.2510000000007</v>
      </c>
      <c r="L26" s="84">
        <v>1892.3859999999977</v>
      </c>
      <c r="M26" s="54">
        <v>2010.8970000000018</v>
      </c>
      <c r="N26" s="9"/>
      <c r="O26" s="52">
        <v>7043.2950000000001</v>
      </c>
      <c r="P26" s="53">
        <v>7752.9510000000009</v>
      </c>
      <c r="Q26" s="54">
        <v>7468.3469999999998</v>
      </c>
    </row>
    <row r="27" spans="1:17" s="4" customFormat="1" x14ac:dyDescent="0.3">
      <c r="A27" s="18" t="s">
        <v>86</v>
      </c>
      <c r="B27" s="83">
        <v>1409.692</v>
      </c>
      <c r="C27" s="84">
        <v>1504.6840000000002</v>
      </c>
      <c r="D27" s="84">
        <v>1523.8029999999999</v>
      </c>
      <c r="E27" s="54">
        <v>1525.54</v>
      </c>
      <c r="F27" s="83">
        <v>1506.2759999999998</v>
      </c>
      <c r="G27" s="84">
        <v>1704.1970000000001</v>
      </c>
      <c r="H27" s="84">
        <v>1744.4290000000001</v>
      </c>
      <c r="I27" s="230">
        <v>1676.088999999999</v>
      </c>
      <c r="J27" s="83">
        <v>1415.277</v>
      </c>
      <c r="K27" s="84">
        <v>1572.4160000000002</v>
      </c>
      <c r="L27" s="84">
        <v>1583.6139999999987</v>
      </c>
      <c r="M27" s="230">
        <v>1655.5920000000006</v>
      </c>
      <c r="N27" s="9"/>
      <c r="O27" s="52">
        <v>5963.7190000000001</v>
      </c>
      <c r="P27" s="53">
        <v>6630.9909999999991</v>
      </c>
      <c r="Q27" s="54">
        <v>6226.8989999999994</v>
      </c>
    </row>
    <row r="28" spans="1:17" s="4" customFormat="1" x14ac:dyDescent="0.3">
      <c r="A28" s="18" t="s">
        <v>123</v>
      </c>
      <c r="B28" s="229">
        <v>257.17503300000021</v>
      </c>
      <c r="C28" s="205">
        <v>279.55796599999917</v>
      </c>
      <c r="D28" s="205">
        <v>276.72200000000021</v>
      </c>
      <c r="E28" s="230">
        <v>266.12100100000043</v>
      </c>
      <c r="F28" s="229">
        <v>273.9409999999998</v>
      </c>
      <c r="G28" s="205">
        <v>283.2150000000006</v>
      </c>
      <c r="H28" s="205">
        <v>275.73500000000104</v>
      </c>
      <c r="I28" s="230">
        <v>289.06900000000041</v>
      </c>
      <c r="J28" s="229">
        <v>280.5359999999996</v>
      </c>
      <c r="K28" s="205">
        <v>296.83500000000049</v>
      </c>
      <c r="L28" s="205">
        <v>308.77199999999903</v>
      </c>
      <c r="M28" s="230">
        <v>355.3050000000012</v>
      </c>
      <c r="N28" s="231"/>
      <c r="O28" s="52">
        <v>1079.576</v>
      </c>
      <c r="P28" s="206">
        <v>1121.9600000000019</v>
      </c>
      <c r="Q28" s="54">
        <v>1241.4480000000003</v>
      </c>
    </row>
    <row r="29" spans="1:17" s="12" customFormat="1" ht="15" thickBot="1" x14ac:dyDescent="0.35">
      <c r="A29" s="36" t="s">
        <v>123</v>
      </c>
      <c r="B29" s="274">
        <f t="shared" ref="B29:I29" si="1">+B30-B7-B8-B26</f>
        <v>-519.04165800000169</v>
      </c>
      <c r="C29" s="275">
        <f t="shared" si="1"/>
        <v>-556.48018059999936</v>
      </c>
      <c r="D29" s="275">
        <f t="shared" si="1"/>
        <v>-568.41450280800973</v>
      </c>
      <c r="E29" s="276">
        <f t="shared" si="1"/>
        <v>-391.06235347198526</v>
      </c>
      <c r="F29" s="274">
        <f t="shared" si="1"/>
        <v>-552.44099900000128</v>
      </c>
      <c r="G29" s="275">
        <f t="shared" si="1"/>
        <v>-527.68700099999887</v>
      </c>
      <c r="H29" s="275">
        <f t="shared" si="1"/>
        <v>-548.71906408700352</v>
      </c>
      <c r="I29" s="275">
        <f t="shared" si="1"/>
        <v>-620.39303055301571</v>
      </c>
      <c r="J29" s="274">
        <v>-567.41299999999637</v>
      </c>
      <c r="K29" s="275">
        <v>-516.88799999999765</v>
      </c>
      <c r="L29" s="275">
        <v>-591.75800000000436</v>
      </c>
      <c r="M29" s="276">
        <v>-610.71299999999701</v>
      </c>
      <c r="N29" s="277"/>
      <c r="O29" s="278">
        <f t="shared" ref="O29:P29" si="2">+O30-O7-O8-O26</f>
        <v>-2034.9986948800088</v>
      </c>
      <c r="P29" s="275">
        <f t="shared" si="2"/>
        <v>-2249.240094640023</v>
      </c>
      <c r="Q29" s="60">
        <v>-2286.7719999999954</v>
      </c>
    </row>
    <row r="30" spans="1:17" s="1" customFormat="1" ht="15" thickBot="1" x14ac:dyDescent="0.35">
      <c r="A30" s="48" t="s">
        <v>87</v>
      </c>
      <c r="B30" s="102">
        <f>+'Group Income Statement'!B7</f>
        <v>19438.484261252997</v>
      </c>
      <c r="C30" s="103">
        <f>+'Group Income Statement'!C7</f>
        <v>20104.783131139</v>
      </c>
      <c r="D30" s="103">
        <f>+'Group Income Statement'!D7</f>
        <v>20134.067355608</v>
      </c>
      <c r="E30" s="64">
        <f>+'Group Income Statement'!E7</f>
        <v>21381.426892219002</v>
      </c>
      <c r="F30" s="102">
        <f>+'Group Income Statement'!F7</f>
        <v>20588.964748259998</v>
      </c>
      <c r="G30" s="103">
        <f>+'Group Income Statement'!G7</f>
        <v>21558.340628734</v>
      </c>
      <c r="H30" s="103">
        <f>+'Group Income Statement'!H7</f>
        <v>21712.360368606001</v>
      </c>
      <c r="I30" s="64">
        <f>+'Group Income Statement'!I7</f>
        <v>22638.463229319997</v>
      </c>
      <c r="J30" s="102">
        <v>20393.907978213003</v>
      </c>
      <c r="K30" s="103">
        <v>21130.490009047</v>
      </c>
      <c r="L30" s="103">
        <v>21524.135012642</v>
      </c>
      <c r="M30" s="64">
        <v>21129.867020368009</v>
      </c>
      <c r="N30" s="277"/>
      <c r="O30" s="62">
        <f>+'Group Income Statement'!O7</f>
        <v>81058.761640218989</v>
      </c>
      <c r="P30" s="63">
        <f>+'Group Income Statement'!P7</f>
        <v>86498.128974919993</v>
      </c>
      <c r="Q30" s="64">
        <v>84178.400020270012</v>
      </c>
    </row>
    <row r="31" spans="1:17" s="1" customFormat="1" ht="15" thickBot="1" x14ac:dyDescent="0.35">
      <c r="A31" s="171" t="s">
        <v>181</v>
      </c>
      <c r="B31" s="167"/>
      <c r="C31" s="193"/>
      <c r="D31" s="168"/>
      <c r="E31" s="169"/>
      <c r="F31" s="167"/>
      <c r="G31" s="193"/>
      <c r="H31" s="168"/>
      <c r="I31" s="169"/>
      <c r="J31" s="167"/>
      <c r="K31" s="193"/>
      <c r="L31" s="168"/>
      <c r="M31" s="169">
        <v>2.024194894754805E-3</v>
      </c>
      <c r="N31" s="9"/>
      <c r="O31" s="166"/>
      <c r="P31" s="208"/>
      <c r="Q31" s="169">
        <v>-7.7981462734126872E-3</v>
      </c>
    </row>
    <row r="32" spans="1:17" ht="15" thickBot="1" x14ac:dyDescent="0.35">
      <c r="A32" s="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9"/>
    </row>
    <row r="33" spans="1:17" s="3" customFormat="1" ht="15.75" hidden="1" customHeight="1" x14ac:dyDescent="0.3">
      <c r="A33" s="41"/>
      <c r="B33" s="307"/>
      <c r="C33" s="308"/>
      <c r="D33" s="308"/>
      <c r="E33" s="309"/>
      <c r="F33" s="262"/>
      <c r="G33" s="263"/>
      <c r="H33" s="263"/>
      <c r="I33" s="264"/>
      <c r="J33" s="262"/>
      <c r="K33" s="263"/>
      <c r="L33" s="263"/>
      <c r="M33" s="264"/>
      <c r="N33" s="10"/>
      <c r="O33" s="145"/>
      <c r="P33" s="207"/>
      <c r="Q33" s="146"/>
    </row>
    <row r="34" spans="1:17" s="3" customFormat="1" ht="15.75" hidden="1" customHeight="1" thickBot="1" x14ac:dyDescent="0.35">
      <c r="A34" s="42"/>
      <c r="B34" s="142"/>
      <c r="C34" s="143"/>
      <c r="D34" s="143"/>
      <c r="E34" s="144"/>
      <c r="F34" s="142"/>
      <c r="G34" s="143"/>
      <c r="H34" s="143"/>
      <c r="I34" s="144"/>
      <c r="J34" s="142"/>
      <c r="K34" s="143"/>
      <c r="L34" s="143"/>
      <c r="M34" s="144"/>
      <c r="N34" s="147"/>
      <c r="O34" s="142"/>
      <c r="P34" s="143"/>
      <c r="Q34" s="144"/>
    </row>
    <row r="35" spans="1:17" s="4" customFormat="1" ht="6" hidden="1" customHeight="1" x14ac:dyDescent="0.3">
      <c r="A35" s="17"/>
      <c r="B35" s="17"/>
      <c r="C35" s="20"/>
      <c r="D35" s="20"/>
      <c r="E35" s="21"/>
      <c r="F35" s="17"/>
      <c r="G35" s="20"/>
      <c r="H35" s="20"/>
      <c r="I35" s="21"/>
      <c r="J35" s="17"/>
      <c r="K35" s="20"/>
      <c r="L35" s="20"/>
      <c r="M35" s="21"/>
      <c r="N35" s="9"/>
      <c r="O35" s="17"/>
      <c r="P35" s="20"/>
      <c r="Q35" s="21"/>
    </row>
    <row r="36" spans="1:17" s="4" customFormat="1" ht="15.75" hidden="1" customHeight="1" x14ac:dyDescent="0.3">
      <c r="A36" s="19"/>
      <c r="B36" s="106"/>
      <c r="C36" s="107"/>
      <c r="D36" s="107"/>
      <c r="E36" s="108"/>
      <c r="F36" s="106"/>
      <c r="G36" s="107"/>
      <c r="H36" s="107"/>
      <c r="I36" s="108"/>
      <c r="J36" s="106"/>
      <c r="K36" s="107"/>
      <c r="L36" s="107"/>
      <c r="M36" s="108"/>
      <c r="N36" s="151"/>
      <c r="O36" s="152"/>
      <c r="P36" s="151"/>
      <c r="Q36" s="153"/>
    </row>
    <row r="37" spans="1:17" s="4" customFormat="1" ht="15.75" hidden="1" customHeight="1" x14ac:dyDescent="0.3">
      <c r="A37" s="19"/>
      <c r="B37" s="106"/>
      <c r="C37" s="107"/>
      <c r="D37" s="107"/>
      <c r="E37" s="108"/>
      <c r="F37" s="106"/>
      <c r="G37" s="107"/>
      <c r="H37" s="107"/>
      <c r="I37" s="108"/>
      <c r="J37" s="106"/>
      <c r="K37" s="107"/>
      <c r="L37" s="107"/>
      <c r="M37" s="108"/>
      <c r="N37" s="151"/>
      <c r="O37" s="152"/>
      <c r="P37" s="151"/>
      <c r="Q37" s="153"/>
    </row>
    <row r="38" spans="1:17" s="4" customFormat="1" ht="15.75" hidden="1" customHeight="1" x14ac:dyDescent="0.3">
      <c r="A38" s="18"/>
      <c r="B38" s="106"/>
      <c r="C38" s="107"/>
      <c r="D38" s="107"/>
      <c r="E38" s="108"/>
      <c r="F38" s="106"/>
      <c r="G38" s="107"/>
      <c r="H38" s="107"/>
      <c r="I38" s="108"/>
      <c r="J38" s="106"/>
      <c r="K38" s="107"/>
      <c r="L38" s="107"/>
      <c r="M38" s="108"/>
      <c r="N38" s="151"/>
      <c r="O38" s="152"/>
      <c r="P38" s="151"/>
      <c r="Q38" s="153"/>
    </row>
    <row r="39" spans="1:17" s="4" customFormat="1" ht="15.75" hidden="1" customHeight="1" x14ac:dyDescent="0.3">
      <c r="A39" s="18"/>
      <c r="B39" s="106"/>
      <c r="C39" s="107"/>
      <c r="D39" s="107"/>
      <c r="E39" s="108"/>
      <c r="F39" s="106"/>
      <c r="G39" s="107"/>
      <c r="H39" s="107"/>
      <c r="I39" s="108"/>
      <c r="J39" s="106"/>
      <c r="K39" s="107"/>
      <c r="L39" s="107"/>
      <c r="M39" s="108"/>
      <c r="N39" s="151"/>
      <c r="O39" s="152"/>
      <c r="P39" s="151"/>
      <c r="Q39" s="153"/>
    </row>
    <row r="40" spans="1:17" s="4" customFormat="1" ht="15.75" hidden="1" customHeight="1" x14ac:dyDescent="0.3">
      <c r="A40" s="18"/>
      <c r="B40" s="106"/>
      <c r="C40" s="107"/>
      <c r="D40" s="107"/>
      <c r="E40" s="108"/>
      <c r="F40" s="106"/>
      <c r="G40" s="107"/>
      <c r="H40" s="107"/>
      <c r="I40" s="108"/>
      <c r="J40" s="106"/>
      <c r="K40" s="107"/>
      <c r="L40" s="107"/>
      <c r="M40" s="108"/>
      <c r="N40" s="151"/>
      <c r="O40" s="152"/>
      <c r="P40" s="151"/>
      <c r="Q40" s="153"/>
    </row>
    <row r="41" spans="1:17" s="4" customFormat="1" ht="15.75" hidden="1" customHeight="1" x14ac:dyDescent="0.3">
      <c r="A41" s="18"/>
      <c r="B41" s="106"/>
      <c r="C41" s="107"/>
      <c r="D41" s="107"/>
      <c r="E41" s="108"/>
      <c r="F41" s="106"/>
      <c r="G41" s="107"/>
      <c r="H41" s="107"/>
      <c r="I41" s="108"/>
      <c r="J41" s="106"/>
      <c r="K41" s="107"/>
      <c r="L41" s="107"/>
      <c r="M41" s="108"/>
      <c r="N41" s="151"/>
      <c r="O41" s="152"/>
      <c r="P41" s="151"/>
      <c r="Q41" s="153"/>
    </row>
    <row r="42" spans="1:17" s="4" customFormat="1" ht="15.75" hidden="1" customHeight="1" x14ac:dyDescent="0.3">
      <c r="A42" s="18"/>
      <c r="B42" s="106"/>
      <c r="C42" s="107"/>
      <c r="D42" s="107"/>
      <c r="E42" s="108"/>
      <c r="F42" s="106"/>
      <c r="G42" s="107"/>
      <c r="H42" s="107"/>
      <c r="I42" s="108"/>
      <c r="J42" s="106"/>
      <c r="K42" s="107"/>
      <c r="L42" s="107"/>
      <c r="M42" s="108"/>
      <c r="N42" s="151"/>
      <c r="O42" s="152"/>
      <c r="P42" s="151"/>
      <c r="Q42" s="153"/>
    </row>
    <row r="43" spans="1:17" s="4" customFormat="1" ht="15.75" hidden="1" customHeight="1" x14ac:dyDescent="0.3">
      <c r="A43" s="18"/>
      <c r="B43" s="106"/>
      <c r="C43" s="107"/>
      <c r="D43" s="107"/>
      <c r="E43" s="108"/>
      <c r="F43" s="106"/>
      <c r="G43" s="107"/>
      <c r="H43" s="107"/>
      <c r="I43" s="108"/>
      <c r="J43" s="106"/>
      <c r="K43" s="107"/>
      <c r="L43" s="107"/>
      <c r="M43" s="108"/>
      <c r="N43" s="151"/>
      <c r="O43" s="152"/>
      <c r="P43" s="151"/>
      <c r="Q43" s="153"/>
    </row>
    <row r="44" spans="1:17" s="4" customFormat="1" ht="15.75" hidden="1" customHeight="1" x14ac:dyDescent="0.3">
      <c r="A44" s="18"/>
      <c r="B44" s="106"/>
      <c r="C44" s="107"/>
      <c r="D44" s="107"/>
      <c r="E44" s="108"/>
      <c r="F44" s="106"/>
      <c r="G44" s="107"/>
      <c r="H44" s="107"/>
      <c r="I44" s="108"/>
      <c r="J44" s="106"/>
      <c r="K44" s="107"/>
      <c r="L44" s="107"/>
      <c r="M44" s="108"/>
      <c r="N44" s="151"/>
      <c r="O44" s="152"/>
      <c r="P44" s="151"/>
      <c r="Q44" s="153"/>
    </row>
    <row r="45" spans="1:17" s="4" customFormat="1" ht="15.75" hidden="1" customHeight="1" x14ac:dyDescent="0.3">
      <c r="A45" s="18"/>
      <c r="B45" s="106"/>
      <c r="C45" s="107"/>
      <c r="D45" s="107"/>
      <c r="E45" s="108"/>
      <c r="F45" s="106"/>
      <c r="G45" s="107"/>
      <c r="H45" s="107"/>
      <c r="I45" s="108"/>
      <c r="J45" s="106"/>
      <c r="K45" s="107"/>
      <c r="L45" s="107"/>
      <c r="M45" s="108"/>
      <c r="N45" s="151"/>
      <c r="O45" s="152"/>
      <c r="P45" s="151"/>
      <c r="Q45" s="153"/>
    </row>
    <row r="46" spans="1:17" s="4" customFormat="1" ht="15.75" hidden="1" customHeight="1" x14ac:dyDescent="0.3">
      <c r="A46" s="19"/>
      <c r="B46" s="106"/>
      <c r="C46" s="107"/>
      <c r="D46" s="107"/>
      <c r="E46" s="108"/>
      <c r="F46" s="106"/>
      <c r="G46" s="107"/>
      <c r="H46" s="107"/>
      <c r="I46" s="108"/>
      <c r="J46" s="106"/>
      <c r="K46" s="107"/>
      <c r="L46" s="107"/>
      <c r="M46" s="108"/>
      <c r="N46" s="151"/>
      <c r="O46" s="152"/>
      <c r="P46" s="151"/>
      <c r="Q46" s="153"/>
    </row>
    <row r="47" spans="1:17" s="4" customFormat="1" ht="15.75" hidden="1" customHeight="1" x14ac:dyDescent="0.3">
      <c r="A47" s="18"/>
      <c r="B47" s="106"/>
      <c r="C47" s="107"/>
      <c r="D47" s="107"/>
      <c r="E47" s="108"/>
      <c r="F47" s="106"/>
      <c r="G47" s="107"/>
      <c r="H47" s="107"/>
      <c r="I47" s="108"/>
      <c r="J47" s="106"/>
      <c r="K47" s="107"/>
      <c r="L47" s="107"/>
      <c r="M47" s="108"/>
      <c r="N47" s="151"/>
      <c r="O47" s="152"/>
      <c r="P47" s="151"/>
      <c r="Q47" s="153"/>
    </row>
    <row r="48" spans="1:17" s="4" customFormat="1" ht="15.75" hidden="1" customHeight="1" x14ac:dyDescent="0.3">
      <c r="A48" s="18"/>
      <c r="B48" s="106"/>
      <c r="C48" s="107"/>
      <c r="D48" s="107"/>
      <c r="E48" s="108"/>
      <c r="F48" s="106"/>
      <c r="G48" s="107"/>
      <c r="H48" s="107"/>
      <c r="I48" s="108"/>
      <c r="J48" s="106"/>
      <c r="K48" s="107"/>
      <c r="L48" s="107"/>
      <c r="M48" s="108"/>
      <c r="N48" s="151"/>
      <c r="O48" s="152"/>
      <c r="P48" s="151"/>
      <c r="Q48" s="153"/>
    </row>
    <row r="49" spans="1:17" s="4" customFormat="1" ht="15.75" hidden="1" customHeight="1" x14ac:dyDescent="0.3">
      <c r="A49" s="18"/>
      <c r="B49" s="106"/>
      <c r="C49" s="107"/>
      <c r="D49" s="107"/>
      <c r="E49" s="108"/>
      <c r="F49" s="106"/>
      <c r="G49" s="107"/>
      <c r="H49" s="107"/>
      <c r="I49" s="108"/>
      <c r="J49" s="106"/>
      <c r="K49" s="107"/>
      <c r="L49" s="107"/>
      <c r="M49" s="108"/>
      <c r="N49" s="151"/>
      <c r="O49" s="152"/>
      <c r="P49" s="151"/>
      <c r="Q49" s="153"/>
    </row>
    <row r="50" spans="1:17" s="4" customFormat="1" ht="15.75" hidden="1" customHeight="1" x14ac:dyDescent="0.3">
      <c r="A50" s="18"/>
      <c r="B50" s="106"/>
      <c r="C50" s="107"/>
      <c r="D50" s="107"/>
      <c r="E50" s="108"/>
      <c r="F50" s="106"/>
      <c r="G50" s="107"/>
      <c r="H50" s="107"/>
      <c r="I50" s="108"/>
      <c r="J50" s="106"/>
      <c r="K50" s="107"/>
      <c r="L50" s="107"/>
      <c r="M50" s="108"/>
      <c r="N50" s="151"/>
      <c r="O50" s="152"/>
      <c r="P50" s="151"/>
      <c r="Q50" s="153"/>
    </row>
    <row r="51" spans="1:17" s="4" customFormat="1" ht="15.75" hidden="1" customHeight="1" x14ac:dyDescent="0.3">
      <c r="A51" s="18"/>
      <c r="B51" s="106"/>
      <c r="C51" s="107"/>
      <c r="D51" s="107"/>
      <c r="E51" s="108"/>
      <c r="F51" s="106"/>
      <c r="G51" s="107"/>
      <c r="H51" s="107"/>
      <c r="I51" s="108"/>
      <c r="J51" s="106"/>
      <c r="K51" s="107"/>
      <c r="L51" s="107"/>
      <c r="M51" s="108"/>
      <c r="N51" s="151"/>
      <c r="O51" s="152"/>
      <c r="P51" s="151"/>
      <c r="Q51" s="153"/>
    </row>
    <row r="52" spans="1:17" s="4" customFormat="1" ht="15.75" hidden="1" customHeight="1" x14ac:dyDescent="0.3">
      <c r="A52" s="18"/>
      <c r="B52" s="106"/>
      <c r="C52" s="107"/>
      <c r="D52" s="107"/>
      <c r="E52" s="108"/>
      <c r="F52" s="106"/>
      <c r="G52" s="107"/>
      <c r="H52" s="107"/>
      <c r="I52" s="108"/>
      <c r="J52" s="106"/>
      <c r="K52" s="107"/>
      <c r="L52" s="107"/>
      <c r="M52" s="108"/>
      <c r="N52" s="151"/>
      <c r="O52" s="152"/>
      <c r="P52" s="151"/>
      <c r="Q52" s="153"/>
    </row>
    <row r="53" spans="1:17" s="4" customFormat="1" ht="15.75" hidden="1" customHeight="1" x14ac:dyDescent="0.3">
      <c r="A53" s="18"/>
      <c r="B53" s="106"/>
      <c r="C53" s="107"/>
      <c r="D53" s="107"/>
      <c r="E53" s="108"/>
      <c r="F53" s="106"/>
      <c r="G53" s="107"/>
      <c r="H53" s="107"/>
      <c r="I53" s="108"/>
      <c r="J53" s="106"/>
      <c r="K53" s="107"/>
      <c r="L53" s="107"/>
      <c r="M53" s="108"/>
      <c r="N53" s="151"/>
      <c r="O53" s="152"/>
      <c r="P53" s="151"/>
      <c r="Q53" s="153"/>
    </row>
    <row r="54" spans="1:17" s="4" customFormat="1" ht="15.75" hidden="1" customHeight="1" x14ac:dyDescent="0.3">
      <c r="A54" s="18"/>
      <c r="B54" s="106"/>
      <c r="C54" s="107"/>
      <c r="D54" s="107"/>
      <c r="E54" s="108"/>
      <c r="F54" s="106"/>
      <c r="G54" s="107"/>
      <c r="H54" s="107"/>
      <c r="I54" s="108"/>
      <c r="J54" s="106"/>
      <c r="K54" s="107"/>
      <c r="L54" s="107"/>
      <c r="M54" s="108"/>
      <c r="N54" s="151"/>
      <c r="O54" s="152"/>
      <c r="P54" s="151"/>
      <c r="Q54" s="153"/>
    </row>
    <row r="55" spans="1:17" s="4" customFormat="1" ht="15.75" hidden="1" customHeight="1" x14ac:dyDescent="0.3">
      <c r="A55" s="19"/>
      <c r="B55" s="106"/>
      <c r="C55" s="107"/>
      <c r="D55" s="107"/>
      <c r="E55" s="108"/>
      <c r="F55" s="106"/>
      <c r="G55" s="107"/>
      <c r="H55" s="107"/>
      <c r="I55" s="108"/>
      <c r="J55" s="106"/>
      <c r="K55" s="107"/>
      <c r="L55" s="107"/>
      <c r="M55" s="108"/>
      <c r="N55" s="151"/>
      <c r="O55" s="152"/>
      <c r="P55" s="151"/>
      <c r="Q55" s="153"/>
    </row>
    <row r="56" spans="1:17" s="4" customFormat="1" ht="15.75" hidden="1" customHeight="1" x14ac:dyDescent="0.3">
      <c r="A56" s="18"/>
      <c r="B56" s="106"/>
      <c r="C56" s="107"/>
      <c r="D56" s="107"/>
      <c r="E56" s="108"/>
      <c r="F56" s="106"/>
      <c r="G56" s="107"/>
      <c r="H56" s="107"/>
      <c r="I56" s="108"/>
      <c r="J56" s="106"/>
      <c r="K56" s="107"/>
      <c r="L56" s="107"/>
      <c r="M56" s="108"/>
      <c r="N56" s="151"/>
      <c r="O56" s="152"/>
      <c r="P56" s="151"/>
      <c r="Q56" s="153"/>
    </row>
    <row r="57" spans="1:17" s="4" customFormat="1" ht="15.75" hidden="1" customHeight="1" x14ac:dyDescent="0.3">
      <c r="A57" s="18"/>
      <c r="B57" s="106"/>
      <c r="C57" s="107"/>
      <c r="D57" s="107"/>
      <c r="E57" s="108"/>
      <c r="F57" s="106"/>
      <c r="G57" s="107"/>
      <c r="H57" s="107"/>
      <c r="I57" s="108"/>
      <c r="J57" s="106"/>
      <c r="K57" s="107"/>
      <c r="L57" s="107"/>
      <c r="M57" s="108"/>
      <c r="N57" s="151"/>
      <c r="O57" s="152"/>
      <c r="P57" s="151"/>
      <c r="Q57" s="153"/>
    </row>
    <row r="58" spans="1:17" s="12" customFormat="1" ht="15.75" hidden="1" customHeight="1" thickBot="1" x14ac:dyDescent="0.35">
      <c r="A58" s="36"/>
      <c r="B58" s="109"/>
      <c r="C58" s="110"/>
      <c r="D58" s="110"/>
      <c r="E58" s="111"/>
      <c r="F58" s="109"/>
      <c r="G58" s="110"/>
      <c r="H58" s="110"/>
      <c r="I58" s="111"/>
      <c r="J58" s="109"/>
      <c r="K58" s="110"/>
      <c r="L58" s="110"/>
      <c r="M58" s="111"/>
      <c r="N58" s="151"/>
      <c r="O58" s="154"/>
      <c r="P58" s="209"/>
      <c r="Q58" s="155"/>
    </row>
    <row r="59" spans="1:17" s="1" customFormat="1" ht="15.75" hidden="1" customHeight="1" thickBot="1" x14ac:dyDescent="0.35">
      <c r="A59" s="48"/>
      <c r="B59" s="112"/>
      <c r="C59" s="113"/>
      <c r="D59" s="113"/>
      <c r="E59" s="114"/>
      <c r="F59" s="112"/>
      <c r="G59" s="113"/>
      <c r="H59" s="113"/>
      <c r="I59" s="114"/>
      <c r="J59" s="112"/>
      <c r="K59" s="113"/>
      <c r="L59" s="113"/>
      <c r="M59" s="114"/>
      <c r="N59" s="156"/>
      <c r="O59" s="157"/>
      <c r="P59" s="210"/>
      <c r="Q59" s="158"/>
    </row>
    <row r="60" spans="1:17" ht="15.75" hidden="1" customHeight="1" thickBot="1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9"/>
    </row>
    <row r="61" spans="1:17" s="3" customFormat="1" x14ac:dyDescent="0.3">
      <c r="A61" s="41" t="s">
        <v>142</v>
      </c>
      <c r="B61" s="323">
        <v>2014</v>
      </c>
      <c r="C61" s="324"/>
      <c r="D61" s="324"/>
      <c r="E61" s="325"/>
      <c r="F61" s="323">
        <v>2015</v>
      </c>
      <c r="G61" s="324"/>
      <c r="H61" s="324"/>
      <c r="I61" s="325"/>
      <c r="J61" s="323">
        <v>2016</v>
      </c>
      <c r="K61" s="324"/>
      <c r="L61" s="324"/>
      <c r="M61" s="325"/>
      <c r="N61" s="10"/>
      <c r="O61" s="145">
        <v>2014</v>
      </c>
      <c r="P61" s="207">
        <v>2015</v>
      </c>
      <c r="Q61" s="146">
        <v>2016</v>
      </c>
    </row>
    <row r="62" spans="1:17" s="3" customFormat="1" ht="15" thickBot="1" x14ac:dyDescent="0.35">
      <c r="A62" s="42" t="s">
        <v>35</v>
      </c>
      <c r="B62" s="142" t="s">
        <v>23</v>
      </c>
      <c r="C62" s="143" t="s">
        <v>24</v>
      </c>
      <c r="D62" s="143" t="s">
        <v>25</v>
      </c>
      <c r="E62" s="144" t="s">
        <v>26</v>
      </c>
      <c r="F62" s="142" t="s">
        <v>23</v>
      </c>
      <c r="G62" s="143" t="s">
        <v>24</v>
      </c>
      <c r="H62" s="143" t="s">
        <v>25</v>
      </c>
      <c r="I62" s="144" t="s">
        <v>26</v>
      </c>
      <c r="J62" s="142" t="s">
        <v>23</v>
      </c>
      <c r="K62" s="143" t="s">
        <v>24</v>
      </c>
      <c r="L62" s="143" t="s">
        <v>25</v>
      </c>
      <c r="M62" s="144" t="s">
        <v>26</v>
      </c>
      <c r="N62" s="147"/>
      <c r="O62" s="142" t="s">
        <v>122</v>
      </c>
      <c r="P62" s="143" t="s">
        <v>122</v>
      </c>
      <c r="Q62" s="144" t="s">
        <v>122</v>
      </c>
    </row>
    <row r="63" spans="1:17" s="4" customFormat="1" ht="6" customHeight="1" x14ac:dyDescent="0.3">
      <c r="A63" s="17"/>
      <c r="B63" s="17"/>
      <c r="C63" s="20"/>
      <c r="D63" s="20"/>
      <c r="E63" s="21"/>
      <c r="F63" s="17"/>
      <c r="G63" s="20"/>
      <c r="H63" s="20"/>
      <c r="I63" s="21"/>
      <c r="J63" s="17"/>
      <c r="K63" s="20"/>
      <c r="L63" s="20"/>
      <c r="M63" s="21"/>
      <c r="N63" s="9"/>
      <c r="O63" s="17"/>
      <c r="P63" s="20"/>
      <c r="Q63" s="21"/>
    </row>
    <row r="64" spans="1:17" s="4" customFormat="1" x14ac:dyDescent="0.3">
      <c r="A64" s="19" t="s">
        <v>0</v>
      </c>
      <c r="B64" s="83">
        <v>7802.6839999999993</v>
      </c>
      <c r="C64" s="84">
        <v>8045.9669999999996</v>
      </c>
      <c r="D64" s="84">
        <v>7995.6979999999985</v>
      </c>
      <c r="E64" s="54">
        <v>8127.5640000000003</v>
      </c>
      <c r="F64" s="83">
        <v>7805.51</v>
      </c>
      <c r="G64" s="84">
        <v>8031.2419999999984</v>
      </c>
      <c r="H64" s="84">
        <v>8091.797999999997</v>
      </c>
      <c r="I64" s="54">
        <v>8339.3339999999989</v>
      </c>
      <c r="J64" s="83">
        <v>7744.8940000000002</v>
      </c>
      <c r="K64" s="84">
        <v>8027.5730000000003</v>
      </c>
      <c r="L64" s="84">
        <v>7975.961000000003</v>
      </c>
      <c r="M64" s="54">
        <v>8379.4560000000019</v>
      </c>
      <c r="N64" s="9"/>
      <c r="O64" s="52">
        <v>31971.912999999993</v>
      </c>
      <c r="P64" s="53">
        <v>32267.883999999998</v>
      </c>
      <c r="Q64" s="54">
        <v>32127.884000000005</v>
      </c>
    </row>
    <row r="65" spans="1:17" s="4" customFormat="1" x14ac:dyDescent="0.3">
      <c r="A65" s="19" t="s">
        <v>77</v>
      </c>
      <c r="B65" s="83">
        <v>7833.0986951409986</v>
      </c>
      <c r="C65" s="84">
        <v>8103.6638890310005</v>
      </c>
      <c r="D65" s="84">
        <v>8275.4332900569989</v>
      </c>
      <c r="E65" s="54">
        <v>8203.8249723369991</v>
      </c>
      <c r="F65" s="83">
        <v>8340.5847482600002</v>
      </c>
      <c r="G65" s="84">
        <v>8639.3556287339998</v>
      </c>
      <c r="H65" s="84">
        <v>8818.5924326929999</v>
      </c>
      <c r="I65" s="54">
        <v>8630.9372598730006</v>
      </c>
      <c r="J65" s="83">
        <v>8389.0029782130005</v>
      </c>
      <c r="K65" s="84">
        <v>8553.6710090470006</v>
      </c>
      <c r="L65" s="84">
        <v>8934.6830126420027</v>
      </c>
      <c r="M65" s="54">
        <v>7620.0130203680019</v>
      </c>
      <c r="N65" s="9"/>
      <c r="O65" s="52">
        <v>32416.020846565993</v>
      </c>
      <c r="P65" s="53">
        <v>34429.470069559997</v>
      </c>
      <c r="Q65" s="54">
        <v>33497.370020270006</v>
      </c>
    </row>
    <row r="66" spans="1:17" s="4" customFormat="1" x14ac:dyDescent="0.3">
      <c r="A66" s="18" t="s">
        <v>78</v>
      </c>
      <c r="B66" s="83">
        <v>2678.0339925429998</v>
      </c>
      <c r="C66" s="84">
        <v>2804.063997237</v>
      </c>
      <c r="D66" s="84">
        <v>2797.6429214489985</v>
      </c>
      <c r="E66" s="54">
        <v>2802.3530744489981</v>
      </c>
      <c r="F66" s="229">
        <v>2767.2870000000003</v>
      </c>
      <c r="G66" s="205">
        <v>2769.3860000000004</v>
      </c>
      <c r="H66" s="205">
        <v>2757.6329999999998</v>
      </c>
      <c r="I66" s="230">
        <v>2770.5399999999991</v>
      </c>
      <c r="J66" s="229">
        <v>2740.0219999999999</v>
      </c>
      <c r="K66" s="205">
        <v>2738.7020000000002</v>
      </c>
      <c r="L66" s="205">
        <v>2784.0990000000002</v>
      </c>
      <c r="M66" s="230">
        <v>2934.3759999999984</v>
      </c>
      <c r="N66" s="231"/>
      <c r="O66" s="52">
        <v>11082.093985677997</v>
      </c>
      <c r="P66" s="53">
        <v>11064.846</v>
      </c>
      <c r="Q66" s="54">
        <v>11197.198999999999</v>
      </c>
    </row>
    <row r="67" spans="1:17" s="4" customFormat="1" x14ac:dyDescent="0.3">
      <c r="A67" s="18" t="s">
        <v>80</v>
      </c>
      <c r="B67" s="83">
        <v>1330.359393598</v>
      </c>
      <c r="C67" s="84">
        <v>1390.4650027939997</v>
      </c>
      <c r="D67" s="84">
        <v>1462.8913556079995</v>
      </c>
      <c r="E67" s="54">
        <v>1399.0828882190008</v>
      </c>
      <c r="F67" s="83">
        <v>1693.3487482600001</v>
      </c>
      <c r="G67" s="84">
        <v>1977.5736287339998</v>
      </c>
      <c r="H67" s="84">
        <v>2002.8414326929999</v>
      </c>
      <c r="I67" s="54">
        <v>1810.8682598730011</v>
      </c>
      <c r="J67" s="83">
        <v>1723.8369782129998</v>
      </c>
      <c r="K67" s="84">
        <v>1806.6360090470002</v>
      </c>
      <c r="L67" s="84">
        <v>1948.8320126419994</v>
      </c>
      <c r="M67" s="54">
        <v>2036.2650203680005</v>
      </c>
      <c r="N67" s="9"/>
      <c r="O67" s="52">
        <v>5582.7986402189999</v>
      </c>
      <c r="P67" s="53">
        <v>7484.6320695600007</v>
      </c>
      <c r="Q67" s="54">
        <v>7515.57002027</v>
      </c>
    </row>
    <row r="68" spans="1:17" s="4" customFormat="1" x14ac:dyDescent="0.3">
      <c r="A68" s="18" t="s">
        <v>79</v>
      </c>
      <c r="B68" s="83">
        <v>1011.0206319999999</v>
      </c>
      <c r="C68" s="84">
        <v>1055.4795680000002</v>
      </c>
      <c r="D68" s="84">
        <v>1112.8030130000002</v>
      </c>
      <c r="E68" s="54">
        <v>1092.8680076689998</v>
      </c>
      <c r="F68" s="83">
        <v>1056.2090000000001</v>
      </c>
      <c r="G68" s="84">
        <v>1053.4240000000002</v>
      </c>
      <c r="H68" s="84">
        <v>1084.7049999999999</v>
      </c>
      <c r="I68" s="54">
        <v>1052.3809999999999</v>
      </c>
      <c r="J68" s="83">
        <v>1025.3149999999998</v>
      </c>
      <c r="K68" s="84">
        <v>1049.1359999999997</v>
      </c>
      <c r="L68" s="84">
        <v>1090.2939999999999</v>
      </c>
      <c r="M68" s="54">
        <v>1104.9169999999999</v>
      </c>
      <c r="N68" s="9"/>
      <c r="O68" s="52">
        <v>4272.1712206689999</v>
      </c>
      <c r="P68" s="53">
        <v>4246.7190000000001</v>
      </c>
      <c r="Q68" s="54">
        <v>4269.6619999999994</v>
      </c>
    </row>
    <row r="69" spans="1:17" s="4" customFormat="1" x14ac:dyDescent="0.3">
      <c r="A69" s="18" t="s">
        <v>82</v>
      </c>
      <c r="B69" s="83">
        <v>598.26615300000003</v>
      </c>
      <c r="C69" s="84">
        <v>623.00884699999983</v>
      </c>
      <c r="D69" s="84">
        <v>617.65000000000032</v>
      </c>
      <c r="E69" s="54">
        <v>634.58599999999979</v>
      </c>
      <c r="F69" s="83">
        <v>627.24800000000005</v>
      </c>
      <c r="G69" s="84">
        <v>619.41499999999996</v>
      </c>
      <c r="H69" s="84">
        <v>638.29299999999989</v>
      </c>
      <c r="I69" s="54">
        <v>651.18400000000042</v>
      </c>
      <c r="J69" s="83">
        <v>652.85900000000004</v>
      </c>
      <c r="K69" s="84">
        <v>646.12499999999989</v>
      </c>
      <c r="L69" s="84">
        <v>673.79899999999998</v>
      </c>
      <c r="M69" s="54">
        <v>689.52799999999979</v>
      </c>
      <c r="N69" s="9"/>
      <c r="O69" s="52">
        <v>2473.511</v>
      </c>
      <c r="P69" s="53">
        <v>2536.1400000000003</v>
      </c>
      <c r="Q69" s="54">
        <v>2662.3109999999997</v>
      </c>
    </row>
    <row r="70" spans="1:17" s="4" customFormat="1" x14ac:dyDescent="0.3">
      <c r="A70" s="18" t="s">
        <v>83</v>
      </c>
      <c r="B70" s="83">
        <v>269.43200000000002</v>
      </c>
      <c r="C70" s="84">
        <v>295.44200000000001</v>
      </c>
      <c r="D70" s="84">
        <v>284.61000000000013</v>
      </c>
      <c r="E70" s="54">
        <v>282.20000000000005</v>
      </c>
      <c r="F70" s="83">
        <v>289.31600000000003</v>
      </c>
      <c r="G70" s="84">
        <v>299.97899999999993</v>
      </c>
      <c r="H70" s="84">
        <v>309.44000000000005</v>
      </c>
      <c r="I70" s="54">
        <v>289.27700000000016</v>
      </c>
      <c r="J70" s="83">
        <v>289.52099999999996</v>
      </c>
      <c r="K70" s="84">
        <v>289.72400000000005</v>
      </c>
      <c r="L70" s="84">
        <v>312.15800000000013</v>
      </c>
      <c r="M70" s="54">
        <v>310.10299999999995</v>
      </c>
      <c r="N70" s="9"/>
      <c r="O70" s="52">
        <v>1131.6840000000002</v>
      </c>
      <c r="P70" s="53">
        <v>1188.0120000000002</v>
      </c>
      <c r="Q70" s="54">
        <v>1201.5060000000001</v>
      </c>
    </row>
    <row r="71" spans="1:17" s="4" customFormat="1" x14ac:dyDescent="0.3">
      <c r="A71" s="18" t="s">
        <v>81</v>
      </c>
      <c r="B71" s="83">
        <v>504.38752399999998</v>
      </c>
      <c r="C71" s="84">
        <v>521.14847499999996</v>
      </c>
      <c r="D71" s="84">
        <v>525.59099999999989</v>
      </c>
      <c r="E71" s="54">
        <v>523.92500100000075</v>
      </c>
      <c r="F71" s="83">
        <v>492.25799999999992</v>
      </c>
      <c r="G71" s="84">
        <v>496.22799999999995</v>
      </c>
      <c r="H71" s="84">
        <v>524.87400000000002</v>
      </c>
      <c r="I71" s="54">
        <v>548.87500000000023</v>
      </c>
      <c r="J71" s="83">
        <v>511.62599999999998</v>
      </c>
      <c r="K71" s="84">
        <v>514.423</v>
      </c>
      <c r="L71" s="84">
        <v>508.74099999999999</v>
      </c>
      <c r="M71" s="54">
        <v>544.82400000000007</v>
      </c>
      <c r="N71" s="9"/>
      <c r="O71" s="52">
        <v>2075.0520000000006</v>
      </c>
      <c r="P71" s="53">
        <v>2062.2350000000001</v>
      </c>
      <c r="Q71" s="54">
        <v>2079.614</v>
      </c>
    </row>
    <row r="72" spans="1:17" s="4" customFormat="1" x14ac:dyDescent="0.3">
      <c r="A72" s="18" t="s">
        <v>84</v>
      </c>
      <c r="B72" s="83">
        <v>1441.5989999999999</v>
      </c>
      <c r="C72" s="84">
        <v>1414.0559989999999</v>
      </c>
      <c r="D72" s="84">
        <v>1474.2450000000003</v>
      </c>
      <c r="E72" s="54">
        <v>1468.8100009999989</v>
      </c>
      <c r="F72" s="83">
        <v>1414.9180000000001</v>
      </c>
      <c r="G72" s="84">
        <v>1423.3500000000004</v>
      </c>
      <c r="H72" s="84">
        <v>1500.806</v>
      </c>
      <c r="I72" s="54">
        <v>1507.8119999999999</v>
      </c>
      <c r="J72" s="83">
        <v>1445.8229999999999</v>
      </c>
      <c r="K72" s="84">
        <v>1508.9249999999997</v>
      </c>
      <c r="L72" s="84">
        <v>1616.7599999999993</v>
      </c>
      <c r="M72" s="54">
        <v>0</v>
      </c>
      <c r="N72" s="9"/>
      <c r="O72" s="52">
        <v>5798.7099999999991</v>
      </c>
      <c r="P72" s="53">
        <v>5846.8860000000004</v>
      </c>
      <c r="Q72" s="54">
        <v>4571.5079999999989</v>
      </c>
    </row>
    <row r="73" spans="1:17" s="4" customFormat="1" x14ac:dyDescent="0.3">
      <c r="A73" s="18" t="s">
        <v>123</v>
      </c>
      <c r="B73" s="83">
        <v>0</v>
      </c>
      <c r="C73" s="84">
        <v>0</v>
      </c>
      <c r="D73" s="84">
        <v>0</v>
      </c>
      <c r="E73" s="54">
        <v>0</v>
      </c>
      <c r="F73" s="83">
        <v>0</v>
      </c>
      <c r="G73" s="84">
        <v>0</v>
      </c>
      <c r="H73" s="84">
        <v>0</v>
      </c>
      <c r="I73" s="54">
        <v>0</v>
      </c>
      <c r="J73" s="83">
        <v>0</v>
      </c>
      <c r="K73" s="84">
        <v>0</v>
      </c>
      <c r="L73" s="84">
        <v>0</v>
      </c>
      <c r="M73" s="54">
        <v>0</v>
      </c>
      <c r="N73" s="9"/>
      <c r="O73" s="52">
        <v>0</v>
      </c>
      <c r="P73" s="53">
        <v>0</v>
      </c>
      <c r="Q73" s="54">
        <v>0</v>
      </c>
    </row>
    <row r="74" spans="1:17" s="4" customFormat="1" ht="15" hidden="1" customHeight="1" x14ac:dyDescent="0.3">
      <c r="A74" s="19"/>
      <c r="B74" s="83"/>
      <c r="C74" s="84"/>
      <c r="D74" s="84"/>
      <c r="E74" s="54"/>
      <c r="F74" s="83"/>
      <c r="G74" s="84"/>
      <c r="H74" s="84"/>
      <c r="I74" s="54"/>
      <c r="J74" s="83"/>
      <c r="K74" s="84"/>
      <c r="L74" s="84"/>
      <c r="M74" s="54"/>
      <c r="N74" s="9"/>
      <c r="O74" s="52"/>
      <c r="P74" s="53"/>
      <c r="Q74" s="54"/>
    </row>
    <row r="75" spans="1:17" s="4" customFormat="1" ht="15" hidden="1" customHeight="1" x14ac:dyDescent="0.3">
      <c r="A75" s="18"/>
      <c r="B75" s="83"/>
      <c r="C75" s="84"/>
      <c r="D75" s="84"/>
      <c r="E75" s="54"/>
      <c r="F75" s="83"/>
      <c r="G75" s="84"/>
      <c r="H75" s="84"/>
      <c r="I75" s="54"/>
      <c r="J75" s="83"/>
      <c r="K75" s="84"/>
      <c r="L75" s="84"/>
      <c r="M75" s="54"/>
      <c r="N75" s="9"/>
      <c r="O75" s="52"/>
      <c r="P75" s="53"/>
      <c r="Q75" s="54"/>
    </row>
    <row r="76" spans="1:17" s="4" customFormat="1" ht="15" hidden="1" customHeight="1" x14ac:dyDescent="0.3">
      <c r="A76" s="18"/>
      <c r="B76" s="83"/>
      <c r="C76" s="84"/>
      <c r="D76" s="84"/>
      <c r="E76" s="54"/>
      <c r="F76" s="83"/>
      <c r="G76" s="84"/>
      <c r="H76" s="84"/>
      <c r="I76" s="54"/>
      <c r="J76" s="83"/>
      <c r="K76" s="84"/>
      <c r="L76" s="84"/>
      <c r="M76" s="54"/>
      <c r="N76" s="9"/>
      <c r="O76" s="52"/>
      <c r="P76" s="53"/>
      <c r="Q76" s="54"/>
    </row>
    <row r="77" spans="1:17" s="4" customFormat="1" ht="15" hidden="1" customHeight="1" x14ac:dyDescent="0.3">
      <c r="A77" s="18"/>
      <c r="B77" s="83"/>
      <c r="C77" s="84"/>
      <c r="D77" s="84"/>
      <c r="E77" s="54"/>
      <c r="F77" s="83"/>
      <c r="G77" s="84"/>
      <c r="H77" s="84"/>
      <c r="I77" s="54"/>
      <c r="J77" s="83"/>
      <c r="K77" s="84"/>
      <c r="L77" s="84"/>
      <c r="M77" s="54"/>
      <c r="N77" s="9"/>
      <c r="O77" s="52"/>
      <c r="P77" s="53"/>
      <c r="Q77" s="54"/>
    </row>
    <row r="78" spans="1:17" s="4" customFormat="1" ht="15" hidden="1" customHeight="1" x14ac:dyDescent="0.3">
      <c r="A78" s="18"/>
      <c r="B78" s="83"/>
      <c r="C78" s="84"/>
      <c r="D78" s="84"/>
      <c r="E78" s="54"/>
      <c r="F78" s="83"/>
      <c r="G78" s="84"/>
      <c r="H78" s="84"/>
      <c r="I78" s="54"/>
      <c r="J78" s="83"/>
      <c r="K78" s="84"/>
      <c r="L78" s="84"/>
      <c r="M78" s="54"/>
      <c r="N78" s="9"/>
      <c r="O78" s="52"/>
      <c r="P78" s="53"/>
      <c r="Q78" s="54"/>
    </row>
    <row r="79" spans="1:17" s="4" customFormat="1" ht="15" hidden="1" customHeight="1" x14ac:dyDescent="0.3">
      <c r="A79" s="18"/>
      <c r="B79" s="83"/>
      <c r="C79" s="84"/>
      <c r="D79" s="84"/>
      <c r="E79" s="54"/>
      <c r="F79" s="83"/>
      <c r="G79" s="84"/>
      <c r="H79" s="84"/>
      <c r="I79" s="54"/>
      <c r="J79" s="83"/>
      <c r="K79" s="84"/>
      <c r="L79" s="84"/>
      <c r="M79" s="54"/>
      <c r="N79" s="9"/>
      <c r="O79" s="52"/>
      <c r="P79" s="53"/>
      <c r="Q79" s="54"/>
    </row>
    <row r="80" spans="1:17" s="4" customFormat="1" ht="15" hidden="1" customHeight="1" x14ac:dyDescent="0.3">
      <c r="A80" s="18"/>
      <c r="B80" s="83"/>
      <c r="C80" s="84"/>
      <c r="D80" s="84"/>
      <c r="E80" s="54"/>
      <c r="F80" s="83"/>
      <c r="G80" s="84"/>
      <c r="H80" s="84"/>
      <c r="I80" s="54"/>
      <c r="J80" s="83"/>
      <c r="K80" s="84"/>
      <c r="L80" s="84"/>
      <c r="M80" s="54"/>
      <c r="N80" s="9"/>
      <c r="O80" s="52"/>
      <c r="P80" s="53"/>
      <c r="Q80" s="54"/>
    </row>
    <row r="81" spans="1:17" s="4" customFormat="1" ht="15" hidden="1" customHeight="1" x14ac:dyDescent="0.3">
      <c r="A81" s="18"/>
      <c r="B81" s="83"/>
      <c r="C81" s="84"/>
      <c r="D81" s="84"/>
      <c r="E81" s="54"/>
      <c r="F81" s="83"/>
      <c r="G81" s="84"/>
      <c r="H81" s="84"/>
      <c r="I81" s="54"/>
      <c r="J81" s="83"/>
      <c r="K81" s="84"/>
      <c r="L81" s="84"/>
      <c r="M81" s="54"/>
      <c r="N81" s="9"/>
      <c r="O81" s="52"/>
      <c r="P81" s="53"/>
      <c r="Q81" s="54"/>
    </row>
    <row r="82" spans="1:17" s="4" customFormat="1" ht="15" hidden="1" customHeight="1" x14ac:dyDescent="0.3">
      <c r="A82" s="18"/>
      <c r="B82" s="83"/>
      <c r="C82" s="84"/>
      <c r="D82" s="84"/>
      <c r="E82" s="54"/>
      <c r="F82" s="83"/>
      <c r="G82" s="84"/>
      <c r="H82" s="84"/>
      <c r="I82" s="54"/>
      <c r="J82" s="83"/>
      <c r="K82" s="84"/>
      <c r="L82" s="84"/>
      <c r="M82" s="54"/>
      <c r="N82" s="9"/>
      <c r="O82" s="52"/>
      <c r="P82" s="53"/>
      <c r="Q82" s="54"/>
    </row>
    <row r="83" spans="1:17" s="4" customFormat="1" x14ac:dyDescent="0.3">
      <c r="A83" s="19" t="s">
        <v>85</v>
      </c>
      <c r="B83" s="83">
        <v>1329.8440330000001</v>
      </c>
      <c r="C83" s="84">
        <v>1424.7279659999997</v>
      </c>
      <c r="D83" s="84">
        <v>1408.8530000000001</v>
      </c>
      <c r="E83" s="54">
        <v>1401.1630009999999</v>
      </c>
      <c r="F83" s="83">
        <v>1402.3810000000001</v>
      </c>
      <c r="G83" s="84">
        <v>1618.546</v>
      </c>
      <c r="H83" s="84">
        <v>1638.7530000000002</v>
      </c>
      <c r="I83" s="54">
        <v>1549.7600000000002</v>
      </c>
      <c r="J83" s="83">
        <v>1299.8539999999998</v>
      </c>
      <c r="K83" s="84">
        <v>1494.2350000000001</v>
      </c>
      <c r="L83" s="84">
        <v>1502.2129999999997</v>
      </c>
      <c r="M83" s="54">
        <v>1594.2329999999993</v>
      </c>
      <c r="N83" s="9"/>
      <c r="O83" s="52">
        <v>5564.5879999999997</v>
      </c>
      <c r="P83" s="53">
        <v>6209.4400000000005</v>
      </c>
      <c r="Q83" s="54">
        <v>5890.5349999999989</v>
      </c>
    </row>
    <row r="84" spans="1:17" s="4" customFormat="1" x14ac:dyDescent="0.3">
      <c r="A84" s="18" t="s">
        <v>86</v>
      </c>
      <c r="B84" s="83">
        <v>1197.9680000000001</v>
      </c>
      <c r="C84" s="84">
        <v>1276.9269999999999</v>
      </c>
      <c r="D84" s="84">
        <v>1262.9339999999997</v>
      </c>
      <c r="E84" s="54">
        <v>1251.2360000000008</v>
      </c>
      <c r="F84" s="83">
        <v>1257.9000000000001</v>
      </c>
      <c r="G84" s="84">
        <v>1469.7040000000002</v>
      </c>
      <c r="H84" s="84">
        <v>1495.3040000000001</v>
      </c>
      <c r="I84" s="54">
        <v>1395.0969999999998</v>
      </c>
      <c r="J84" s="83">
        <v>1157.3440000000001</v>
      </c>
      <c r="K84" s="84">
        <v>1350.3649999999998</v>
      </c>
      <c r="L84" s="84">
        <v>1345.759</v>
      </c>
      <c r="M84" s="54">
        <v>1417.6609999999991</v>
      </c>
      <c r="N84" s="9"/>
      <c r="O84" s="52">
        <v>4989.0650000000005</v>
      </c>
      <c r="P84" s="53">
        <v>5618.0050000000001</v>
      </c>
      <c r="Q84" s="54">
        <v>5271.128999999999</v>
      </c>
    </row>
    <row r="85" spans="1:17" s="4" customFormat="1" x14ac:dyDescent="0.3">
      <c r="A85" s="18" t="s">
        <v>123</v>
      </c>
      <c r="B85" s="83">
        <v>131.87603300000001</v>
      </c>
      <c r="C85" s="84">
        <v>147.80096599999979</v>
      </c>
      <c r="D85" s="84">
        <v>145.91900000000032</v>
      </c>
      <c r="E85" s="54">
        <v>149.92700099999911</v>
      </c>
      <c r="F85" s="83">
        <v>144.48099999999999</v>
      </c>
      <c r="G85" s="84">
        <v>148.84199999999987</v>
      </c>
      <c r="H85" s="84">
        <v>143.44900000000007</v>
      </c>
      <c r="I85" s="54">
        <v>154.66300000000047</v>
      </c>
      <c r="J85" s="83">
        <v>142.50999999999976</v>
      </c>
      <c r="K85" s="84">
        <v>143.87000000000035</v>
      </c>
      <c r="L85" s="84">
        <v>156.45399999999972</v>
      </c>
      <c r="M85" s="54">
        <v>176.57200000000012</v>
      </c>
      <c r="N85" s="9"/>
      <c r="O85" s="52">
        <v>575.52299999999923</v>
      </c>
      <c r="P85" s="53">
        <v>591.4350000000004</v>
      </c>
      <c r="Q85" s="54">
        <v>619.40599999999995</v>
      </c>
    </row>
    <row r="86" spans="1:17" s="12" customFormat="1" ht="15" thickBot="1" x14ac:dyDescent="0.35">
      <c r="A86" s="36" t="s">
        <v>123</v>
      </c>
      <c r="B86" s="274">
        <v>4.4080000000003565</v>
      </c>
      <c r="C86" s="275">
        <v>-4.4080000000058135</v>
      </c>
      <c r="D86" s="275">
        <v>-6.3664629124104977E-12</v>
      </c>
      <c r="E86" s="276">
        <v>2.6375346351414919E-11</v>
      </c>
      <c r="F86" s="274">
        <v>0</v>
      </c>
      <c r="G86" s="275">
        <v>-4.0927261579781771E-12</v>
      </c>
      <c r="H86" s="275">
        <v>-5.0022208597511053E-12</v>
      </c>
      <c r="I86" s="276">
        <v>9.0949470177292824E-12</v>
      </c>
      <c r="J86" s="274">
        <v>0</v>
      </c>
      <c r="K86" s="275">
        <v>-3.637978807091713E-12</v>
      </c>
      <c r="L86" s="275">
        <v>-1.0913936421275139E-11</v>
      </c>
      <c r="M86" s="276">
        <v>-2.7284841053187847E-12</v>
      </c>
      <c r="N86" s="277"/>
      <c r="O86" s="278">
        <v>1.4551915228366852E-11</v>
      </c>
      <c r="P86" s="279">
        <v>0</v>
      </c>
      <c r="Q86" s="60">
        <v>-1.7280399333685637E-11</v>
      </c>
    </row>
    <row r="87" spans="1:17" s="1" customFormat="1" ht="15" thickBot="1" x14ac:dyDescent="0.35">
      <c r="A87" s="48" t="s">
        <v>87</v>
      </c>
      <c r="B87" s="102">
        <v>16970.034728141</v>
      </c>
      <c r="C87" s="103">
        <v>17569.950855030991</v>
      </c>
      <c r="D87" s="103">
        <v>17679.984290056989</v>
      </c>
      <c r="E87" s="64">
        <v>17732.551973337024</v>
      </c>
      <c r="F87" s="102">
        <v>17548.47574826</v>
      </c>
      <c r="G87" s="103">
        <v>18289.143628733993</v>
      </c>
      <c r="H87" s="103">
        <v>18549.143432692996</v>
      </c>
      <c r="I87" s="64">
        <v>18520.031259873009</v>
      </c>
      <c r="J87" s="102">
        <v>17433.750978213</v>
      </c>
      <c r="K87" s="103">
        <v>18075.479009046998</v>
      </c>
      <c r="L87" s="103">
        <v>18412.857012641995</v>
      </c>
      <c r="M87" s="64">
        <v>17593.702020368</v>
      </c>
      <c r="N87" s="277"/>
      <c r="O87" s="62">
        <v>69952.521846566</v>
      </c>
      <c r="P87" s="63">
        <v>72906.794069559997</v>
      </c>
      <c r="Q87" s="64">
        <v>71515.789020269993</v>
      </c>
    </row>
    <row r="88" spans="1:17" s="1" customFormat="1" ht="15" thickBot="1" x14ac:dyDescent="0.35">
      <c r="A88" s="232" t="s">
        <v>181</v>
      </c>
      <c r="B88" s="167"/>
      <c r="C88" s="193"/>
      <c r="D88" s="168"/>
      <c r="E88" s="169"/>
      <c r="F88" s="250"/>
      <c r="G88" s="193"/>
      <c r="H88" s="168"/>
      <c r="I88" s="169"/>
      <c r="J88" s="250"/>
      <c r="K88" s="193"/>
      <c r="L88" s="168"/>
      <c r="M88" s="169">
        <v>5.7686599484259027E-3</v>
      </c>
      <c r="N88" s="9"/>
      <c r="O88" s="166"/>
      <c r="P88" s="208"/>
      <c r="Q88" s="169">
        <v>-4.1668007501804993E-3</v>
      </c>
    </row>
    <row r="89" spans="1:17" ht="15" thickBot="1" x14ac:dyDescent="0.35">
      <c r="A89" s="8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s="3" customFormat="1" x14ac:dyDescent="0.3">
      <c r="A90" s="41" t="s">
        <v>36</v>
      </c>
      <c r="B90" s="323">
        <v>2014</v>
      </c>
      <c r="C90" s="324"/>
      <c r="D90" s="324"/>
      <c r="E90" s="325"/>
      <c r="F90" s="323">
        <v>2015</v>
      </c>
      <c r="G90" s="324"/>
      <c r="H90" s="324"/>
      <c r="I90" s="325"/>
      <c r="J90" s="323">
        <v>2016</v>
      </c>
      <c r="K90" s="324"/>
      <c r="L90" s="324"/>
      <c r="M90" s="325"/>
      <c r="N90" s="10"/>
      <c r="O90" s="145">
        <v>2014</v>
      </c>
      <c r="P90" s="207">
        <v>2015</v>
      </c>
      <c r="Q90" s="146">
        <v>2016</v>
      </c>
    </row>
    <row r="91" spans="1:17" s="3" customFormat="1" ht="15" thickBot="1" x14ac:dyDescent="0.35">
      <c r="A91" s="42" t="s">
        <v>35</v>
      </c>
      <c r="B91" s="142" t="s">
        <v>23</v>
      </c>
      <c r="C91" s="143" t="s">
        <v>24</v>
      </c>
      <c r="D91" s="143" t="s">
        <v>25</v>
      </c>
      <c r="E91" s="144" t="s">
        <v>26</v>
      </c>
      <c r="F91" s="142" t="s">
        <v>23</v>
      </c>
      <c r="G91" s="143" t="s">
        <v>24</v>
      </c>
      <c r="H91" s="143" t="s">
        <v>25</v>
      </c>
      <c r="I91" s="144" t="s">
        <v>26</v>
      </c>
      <c r="J91" s="142" t="s">
        <v>23</v>
      </c>
      <c r="K91" s="143" t="s">
        <v>24</v>
      </c>
      <c r="L91" s="143" t="s">
        <v>25</v>
      </c>
      <c r="M91" s="144" t="s">
        <v>26</v>
      </c>
      <c r="N91" s="147"/>
      <c r="O91" s="142" t="s">
        <v>122</v>
      </c>
      <c r="P91" s="143" t="s">
        <v>122</v>
      </c>
      <c r="Q91" s="144" t="s">
        <v>122</v>
      </c>
    </row>
    <row r="92" spans="1:17" s="4" customFormat="1" ht="6" customHeight="1" x14ac:dyDescent="0.3">
      <c r="A92" s="17"/>
      <c r="B92" s="17"/>
      <c r="C92" s="20"/>
      <c r="D92" s="20"/>
      <c r="E92" s="21"/>
      <c r="F92" s="17"/>
      <c r="G92" s="20"/>
      <c r="H92" s="20"/>
      <c r="I92" s="21"/>
      <c r="J92" s="17"/>
      <c r="K92" s="20"/>
      <c r="L92" s="20"/>
      <c r="M92" s="21"/>
      <c r="N92" s="9"/>
      <c r="O92" s="17"/>
      <c r="P92" s="20"/>
      <c r="Q92" s="21"/>
    </row>
    <row r="93" spans="1:17" s="4" customFormat="1" x14ac:dyDescent="0.3">
      <c r="A93" s="19" t="s">
        <v>0</v>
      </c>
      <c r="B93" s="83">
        <v>3596.4129999999968</v>
      </c>
      <c r="C93" s="84">
        <v>3617.0870000000004</v>
      </c>
      <c r="D93" s="84">
        <v>3636.8690000000015</v>
      </c>
      <c r="E93" s="54">
        <v>3460.1940000000031</v>
      </c>
      <c r="F93" s="83">
        <v>3267.2459999999974</v>
      </c>
      <c r="G93" s="84">
        <v>3440.5710000000017</v>
      </c>
      <c r="H93" s="84">
        <v>3751.5249999999978</v>
      </c>
      <c r="I93" s="54">
        <v>3807.3950000000004</v>
      </c>
      <c r="J93" s="83">
        <v>3588.695999999999</v>
      </c>
      <c r="K93" s="84">
        <v>3509.3720000000021</v>
      </c>
      <c r="L93" s="84">
        <v>3612.7010000000009</v>
      </c>
      <c r="M93" s="54">
        <v>3744.5339999999942</v>
      </c>
      <c r="N93" s="9"/>
      <c r="O93" s="52">
        <v>14310.563000000002</v>
      </c>
      <c r="P93" s="53">
        <v>14266.736999999997</v>
      </c>
      <c r="Q93" s="54">
        <v>14455.302999999996</v>
      </c>
    </row>
    <row r="94" spans="1:17" s="4" customFormat="1" x14ac:dyDescent="0.3">
      <c r="A94" s="19" t="s">
        <v>77</v>
      </c>
      <c r="B94" s="83">
        <v>2096.9418139999998</v>
      </c>
      <c r="C94" s="84">
        <v>2491.7989260000004</v>
      </c>
      <c r="D94" s="84">
        <v>2716.3910829999986</v>
      </c>
      <c r="E94" s="54">
        <v>2466.9581769999977</v>
      </c>
      <c r="F94" s="83">
        <v>2272.4009999999998</v>
      </c>
      <c r="G94" s="84">
        <v>2610.3932339920011</v>
      </c>
      <c r="H94" s="84">
        <v>3035.6591346470022</v>
      </c>
      <c r="I94" s="54">
        <v>2665.7679847360023</v>
      </c>
      <c r="J94" s="83">
        <v>2530.0889782129998</v>
      </c>
      <c r="K94" s="84">
        <v>2733.7951166316789</v>
      </c>
      <c r="L94" s="84">
        <v>3070.4754435691402</v>
      </c>
      <c r="M94" s="54">
        <v>2701.66568953352</v>
      </c>
      <c r="N94" s="9"/>
      <c r="O94" s="52">
        <v>9772.0899999999965</v>
      </c>
      <c r="P94" s="53">
        <v>10584.221353375005</v>
      </c>
      <c r="Q94" s="54">
        <v>11036.025227947339</v>
      </c>
    </row>
    <row r="95" spans="1:17" s="4" customFormat="1" x14ac:dyDescent="0.3">
      <c r="A95" s="18" t="s">
        <v>78</v>
      </c>
      <c r="B95" s="83">
        <v>966.03900000000044</v>
      </c>
      <c r="C95" s="84">
        <v>1018.78</v>
      </c>
      <c r="D95" s="84">
        <v>1063.8720000000003</v>
      </c>
      <c r="E95" s="54">
        <v>876.38999999999896</v>
      </c>
      <c r="F95" s="83">
        <v>971.75300000000027</v>
      </c>
      <c r="G95" s="84">
        <v>977.65923399199971</v>
      </c>
      <c r="H95" s="84">
        <v>1047.8381346470005</v>
      </c>
      <c r="I95" s="54">
        <v>947.38798473600036</v>
      </c>
      <c r="J95" s="83">
        <v>1016.0329999999999</v>
      </c>
      <c r="K95" s="84">
        <v>987.43181523289968</v>
      </c>
      <c r="L95" s="84">
        <v>1055.3147268521006</v>
      </c>
      <c r="M95" s="54">
        <v>1000.3047211498993</v>
      </c>
      <c r="N95" s="9"/>
      <c r="O95" s="52">
        <v>3925.0809999999997</v>
      </c>
      <c r="P95" s="53">
        <v>3944.6383533750009</v>
      </c>
      <c r="Q95" s="54">
        <v>4059.0842632348995</v>
      </c>
    </row>
    <row r="96" spans="1:17" s="4" customFormat="1" x14ac:dyDescent="0.3">
      <c r="A96" s="18" t="s">
        <v>80</v>
      </c>
      <c r="B96" s="83">
        <v>482.73338799999999</v>
      </c>
      <c r="C96" s="84">
        <v>515.83952399999987</v>
      </c>
      <c r="D96" s="84">
        <v>588.02974500000005</v>
      </c>
      <c r="E96" s="54">
        <v>543.45534300000008</v>
      </c>
      <c r="F96" s="83">
        <v>485.98299999999995</v>
      </c>
      <c r="G96" s="84">
        <v>731.14700000000016</v>
      </c>
      <c r="H96" s="84">
        <v>862.3990000000008</v>
      </c>
      <c r="I96" s="54">
        <v>681.27899999999909</v>
      </c>
      <c r="J96" s="83">
        <v>664.71297821300004</v>
      </c>
      <c r="K96" s="84">
        <v>704.95500904700066</v>
      </c>
      <c r="L96" s="84">
        <v>890.35101264199966</v>
      </c>
      <c r="M96" s="54">
        <v>865.13202036799976</v>
      </c>
      <c r="N96" s="9"/>
      <c r="O96" s="52">
        <v>2130.058</v>
      </c>
      <c r="P96" s="53">
        <v>2760.808</v>
      </c>
      <c r="Q96" s="54">
        <v>3125.1510202700001</v>
      </c>
    </row>
    <row r="97" spans="1:17" s="4" customFormat="1" x14ac:dyDescent="0.3">
      <c r="A97" s="18" t="s">
        <v>79</v>
      </c>
      <c r="B97" s="83">
        <v>164.90968200000003</v>
      </c>
      <c r="C97" s="84">
        <v>188.55815199999995</v>
      </c>
      <c r="D97" s="84">
        <v>203.70433799999984</v>
      </c>
      <c r="E97" s="54">
        <v>213.7048280000007</v>
      </c>
      <c r="F97" s="83">
        <v>154.18099999999987</v>
      </c>
      <c r="G97" s="84">
        <v>162.07400000000007</v>
      </c>
      <c r="H97" s="84">
        <v>211.11399999999998</v>
      </c>
      <c r="I97" s="54">
        <v>215.24799999999982</v>
      </c>
      <c r="J97" s="83">
        <v>136.80700000000004</v>
      </c>
      <c r="K97" s="84">
        <v>158.76429235177991</v>
      </c>
      <c r="L97" s="84">
        <v>197.02070407503629</v>
      </c>
      <c r="M97" s="54">
        <v>199.487948015624</v>
      </c>
      <c r="N97" s="9"/>
      <c r="O97" s="52">
        <v>770.87700000000052</v>
      </c>
      <c r="P97" s="53">
        <v>742.61699999999973</v>
      </c>
      <c r="Q97" s="54">
        <v>692.07994444244025</v>
      </c>
    </row>
    <row r="98" spans="1:17" s="4" customFormat="1" x14ac:dyDescent="0.3">
      <c r="A98" s="18" t="s">
        <v>82</v>
      </c>
      <c r="B98" s="83">
        <v>253.12690200000003</v>
      </c>
      <c r="C98" s="84">
        <v>231.62209799999994</v>
      </c>
      <c r="D98" s="84">
        <v>262.35600000000005</v>
      </c>
      <c r="E98" s="54">
        <v>264.59299999999962</v>
      </c>
      <c r="F98" s="83">
        <v>244.12799999999999</v>
      </c>
      <c r="G98" s="84">
        <v>247.0270000000001</v>
      </c>
      <c r="H98" s="84">
        <v>275.25600000000009</v>
      </c>
      <c r="I98" s="54">
        <v>284.82400000000018</v>
      </c>
      <c r="J98" s="83">
        <v>277.12800000000004</v>
      </c>
      <c r="K98" s="84">
        <v>280.60299999999995</v>
      </c>
      <c r="L98" s="84">
        <v>295.23800000000006</v>
      </c>
      <c r="M98" s="54">
        <v>286.46800000000007</v>
      </c>
      <c r="N98" s="9"/>
      <c r="O98" s="52">
        <v>1011.6979999999996</v>
      </c>
      <c r="P98" s="53">
        <v>1051.2350000000004</v>
      </c>
      <c r="Q98" s="54">
        <v>1139.4370000000001</v>
      </c>
    </row>
    <row r="99" spans="1:17" s="4" customFormat="1" x14ac:dyDescent="0.3">
      <c r="A99" s="18" t="s">
        <v>83</v>
      </c>
      <c r="B99" s="83">
        <v>106.85500000000003</v>
      </c>
      <c r="C99" s="84">
        <v>122.14000000000006</v>
      </c>
      <c r="D99" s="84">
        <v>114.28099999999998</v>
      </c>
      <c r="E99" s="54">
        <v>111.11300000000006</v>
      </c>
      <c r="F99" s="83">
        <v>127.10799999999996</v>
      </c>
      <c r="G99" s="84">
        <v>134.39699999999993</v>
      </c>
      <c r="H99" s="84">
        <v>148.01300000000009</v>
      </c>
      <c r="I99" s="54">
        <v>138.46700000000016</v>
      </c>
      <c r="J99" s="83">
        <v>135.11099999999999</v>
      </c>
      <c r="K99" s="84">
        <v>135.13900000000001</v>
      </c>
      <c r="L99" s="84">
        <v>166.39700000000005</v>
      </c>
      <c r="M99" s="54">
        <v>143.16300000000012</v>
      </c>
      <c r="N99" s="9"/>
      <c r="O99" s="52">
        <v>454.38900000000012</v>
      </c>
      <c r="P99" s="53">
        <v>547.98500000000013</v>
      </c>
      <c r="Q99" s="54">
        <v>579.81000000000017</v>
      </c>
    </row>
    <row r="100" spans="1:17" s="4" customFormat="1" x14ac:dyDescent="0.3">
      <c r="A100" s="18" t="s">
        <v>81</v>
      </c>
      <c r="B100" s="83">
        <v>207.38284200000001</v>
      </c>
      <c r="C100" s="84">
        <v>217.14715299999997</v>
      </c>
      <c r="D100" s="84">
        <v>239.58599999999967</v>
      </c>
      <c r="E100" s="54">
        <v>190.76900500000113</v>
      </c>
      <c r="F100" s="83">
        <v>196.2180000000001</v>
      </c>
      <c r="G100" s="84">
        <v>195.45599999999999</v>
      </c>
      <c r="H100" s="84">
        <v>255.80799999999988</v>
      </c>
      <c r="I100" s="54">
        <v>169.24099999999999</v>
      </c>
      <c r="J100" s="83">
        <v>181.00900000000001</v>
      </c>
      <c r="K100" s="84">
        <v>204.94599999999991</v>
      </c>
      <c r="L100" s="84">
        <v>217.49299999999994</v>
      </c>
      <c r="M100" s="54">
        <v>207.1099999999999</v>
      </c>
      <c r="N100" s="9"/>
      <c r="O100" s="52">
        <v>854.88500000000079</v>
      </c>
      <c r="P100" s="53">
        <v>816.72299999999996</v>
      </c>
      <c r="Q100" s="54">
        <v>810.55799999999977</v>
      </c>
    </row>
    <row r="101" spans="1:17" s="4" customFormat="1" x14ac:dyDescent="0.3">
      <c r="A101" s="18" t="s">
        <v>84</v>
      </c>
      <c r="B101" s="83">
        <v>-84.104999999999833</v>
      </c>
      <c r="C101" s="84">
        <v>197.71199899999999</v>
      </c>
      <c r="D101" s="84">
        <v>244.56200000000007</v>
      </c>
      <c r="E101" s="54">
        <v>266.93300100000056</v>
      </c>
      <c r="F101" s="83">
        <v>93.030000000000143</v>
      </c>
      <c r="G101" s="84">
        <v>162.63300000000064</v>
      </c>
      <c r="H101" s="84">
        <v>235.23099999999968</v>
      </c>
      <c r="I101" s="54">
        <v>229.32099999999912</v>
      </c>
      <c r="J101" s="83">
        <v>119.28799999999978</v>
      </c>
      <c r="K101" s="84">
        <v>261.9560000000003</v>
      </c>
      <c r="L101" s="84">
        <v>248.66099999999966</v>
      </c>
      <c r="M101" s="54">
        <v>0</v>
      </c>
      <c r="N101" s="9"/>
      <c r="O101" s="52">
        <v>625.10200000000077</v>
      </c>
      <c r="P101" s="53">
        <v>720.21499999999958</v>
      </c>
      <c r="Q101" s="54">
        <v>629.90499999999975</v>
      </c>
    </row>
    <row r="102" spans="1:17" s="4" customFormat="1" x14ac:dyDescent="0.3">
      <c r="A102" s="18" t="s">
        <v>123</v>
      </c>
      <c r="B102" s="83">
        <v>0</v>
      </c>
      <c r="C102" s="84">
        <v>0</v>
      </c>
      <c r="D102" s="84">
        <v>0</v>
      </c>
      <c r="E102" s="54">
        <v>0</v>
      </c>
      <c r="F102" s="83">
        <v>0</v>
      </c>
      <c r="G102" s="84">
        <v>0</v>
      </c>
      <c r="H102" s="84">
        <v>0</v>
      </c>
      <c r="I102" s="54">
        <v>0</v>
      </c>
      <c r="J102" s="83">
        <v>0</v>
      </c>
      <c r="K102" s="84">
        <v>0</v>
      </c>
      <c r="L102" s="84">
        <v>0</v>
      </c>
      <c r="M102" s="54">
        <v>0</v>
      </c>
      <c r="N102" s="9"/>
      <c r="O102" s="52">
        <v>0</v>
      </c>
      <c r="P102" s="53">
        <v>0</v>
      </c>
      <c r="Q102" s="54">
        <v>0</v>
      </c>
    </row>
    <row r="103" spans="1:17" s="4" customFormat="1" ht="15" hidden="1" customHeight="1" x14ac:dyDescent="0.3">
      <c r="A103" s="19"/>
      <c r="B103" s="83"/>
      <c r="C103" s="84"/>
      <c r="D103" s="84"/>
      <c r="E103" s="54"/>
      <c r="F103" s="83"/>
      <c r="G103" s="84"/>
      <c r="H103" s="84"/>
      <c r="I103" s="54"/>
      <c r="J103" s="83"/>
      <c r="K103" s="84"/>
      <c r="L103" s="84"/>
      <c r="M103" s="54"/>
      <c r="N103" s="9"/>
      <c r="O103" s="52"/>
      <c r="P103" s="53"/>
      <c r="Q103" s="54"/>
    </row>
    <row r="104" spans="1:17" s="4" customFormat="1" ht="15" hidden="1" customHeight="1" x14ac:dyDescent="0.3">
      <c r="A104" s="18"/>
      <c r="B104" s="83"/>
      <c r="C104" s="84"/>
      <c r="D104" s="84"/>
      <c r="E104" s="54"/>
      <c r="F104" s="83"/>
      <c r="G104" s="84"/>
      <c r="H104" s="84"/>
      <c r="I104" s="54"/>
      <c r="J104" s="83"/>
      <c r="K104" s="84"/>
      <c r="L104" s="84"/>
      <c r="M104" s="54"/>
      <c r="N104" s="9"/>
      <c r="O104" s="52"/>
      <c r="P104" s="53"/>
      <c r="Q104" s="54"/>
    </row>
    <row r="105" spans="1:17" s="4" customFormat="1" ht="15" hidden="1" customHeight="1" x14ac:dyDescent="0.3">
      <c r="A105" s="18"/>
      <c r="B105" s="83"/>
      <c r="C105" s="84"/>
      <c r="D105" s="84"/>
      <c r="E105" s="54"/>
      <c r="F105" s="83"/>
      <c r="G105" s="84"/>
      <c r="H105" s="84"/>
      <c r="I105" s="54"/>
      <c r="J105" s="83"/>
      <c r="K105" s="84"/>
      <c r="L105" s="84"/>
      <c r="M105" s="54"/>
      <c r="N105" s="9"/>
      <c r="O105" s="52"/>
      <c r="P105" s="53"/>
      <c r="Q105" s="54"/>
    </row>
    <row r="106" spans="1:17" s="4" customFormat="1" ht="15" hidden="1" customHeight="1" x14ac:dyDescent="0.3">
      <c r="A106" s="18"/>
      <c r="B106" s="83"/>
      <c r="C106" s="84"/>
      <c r="D106" s="84"/>
      <c r="E106" s="54"/>
      <c r="F106" s="83"/>
      <c r="G106" s="84"/>
      <c r="H106" s="84"/>
      <c r="I106" s="54"/>
      <c r="J106" s="83"/>
      <c r="K106" s="84"/>
      <c r="L106" s="84"/>
      <c r="M106" s="54"/>
      <c r="N106" s="9"/>
      <c r="O106" s="52"/>
      <c r="P106" s="53"/>
      <c r="Q106" s="54"/>
    </row>
    <row r="107" spans="1:17" s="4" customFormat="1" ht="15" hidden="1" customHeight="1" x14ac:dyDescent="0.3">
      <c r="A107" s="18"/>
      <c r="B107" s="83"/>
      <c r="C107" s="84"/>
      <c r="D107" s="84"/>
      <c r="E107" s="54"/>
      <c r="F107" s="83"/>
      <c r="G107" s="84"/>
      <c r="H107" s="84"/>
      <c r="I107" s="54"/>
      <c r="J107" s="83"/>
      <c r="K107" s="84"/>
      <c r="L107" s="84"/>
      <c r="M107" s="54"/>
      <c r="N107" s="9"/>
      <c r="O107" s="52"/>
      <c r="P107" s="53"/>
      <c r="Q107" s="54"/>
    </row>
    <row r="108" spans="1:17" s="4" customFormat="1" ht="15" hidden="1" customHeight="1" x14ac:dyDescent="0.3">
      <c r="A108" s="18"/>
      <c r="B108" s="83"/>
      <c r="C108" s="84"/>
      <c r="D108" s="84"/>
      <c r="E108" s="54"/>
      <c r="F108" s="83"/>
      <c r="G108" s="84"/>
      <c r="H108" s="84"/>
      <c r="I108" s="54"/>
      <c r="J108" s="83"/>
      <c r="K108" s="84"/>
      <c r="L108" s="84"/>
      <c r="M108" s="54"/>
      <c r="N108" s="9"/>
      <c r="O108" s="52"/>
      <c r="P108" s="53"/>
      <c r="Q108" s="54"/>
    </row>
    <row r="109" spans="1:17" s="4" customFormat="1" ht="15" hidden="1" customHeight="1" x14ac:dyDescent="0.3">
      <c r="A109" s="18"/>
      <c r="B109" s="83"/>
      <c r="C109" s="84"/>
      <c r="D109" s="84"/>
      <c r="E109" s="54"/>
      <c r="F109" s="83"/>
      <c r="G109" s="84"/>
      <c r="H109" s="84"/>
      <c r="I109" s="54"/>
      <c r="J109" s="83"/>
      <c r="K109" s="84"/>
      <c r="L109" s="84"/>
      <c r="M109" s="54"/>
      <c r="N109" s="9"/>
      <c r="O109" s="52"/>
      <c r="P109" s="53"/>
      <c r="Q109" s="54"/>
    </row>
    <row r="110" spans="1:17" s="4" customFormat="1" ht="15" hidden="1" customHeight="1" x14ac:dyDescent="0.3">
      <c r="A110" s="18"/>
      <c r="B110" s="83"/>
      <c r="C110" s="84"/>
      <c r="D110" s="84"/>
      <c r="E110" s="54"/>
      <c r="F110" s="83"/>
      <c r="G110" s="84"/>
      <c r="H110" s="84"/>
      <c r="I110" s="54"/>
      <c r="J110" s="83"/>
      <c r="K110" s="84"/>
      <c r="L110" s="84"/>
      <c r="M110" s="54"/>
      <c r="N110" s="9"/>
      <c r="O110" s="52"/>
      <c r="P110" s="53"/>
      <c r="Q110" s="54"/>
    </row>
    <row r="111" spans="1:17" s="4" customFormat="1" ht="15" hidden="1" customHeight="1" x14ac:dyDescent="0.3">
      <c r="A111" s="18"/>
      <c r="B111" s="83"/>
      <c r="C111" s="84"/>
      <c r="D111" s="84"/>
      <c r="E111" s="54"/>
      <c r="F111" s="83"/>
      <c r="G111" s="84"/>
      <c r="H111" s="84"/>
      <c r="I111" s="54"/>
      <c r="J111" s="83"/>
      <c r="K111" s="84"/>
      <c r="L111" s="84"/>
      <c r="M111" s="54"/>
      <c r="N111" s="9"/>
      <c r="O111" s="52"/>
      <c r="P111" s="53"/>
      <c r="Q111" s="54"/>
    </row>
    <row r="112" spans="1:17" s="4" customFormat="1" x14ac:dyDescent="0.3">
      <c r="A112" s="19" t="s">
        <v>85</v>
      </c>
      <c r="B112" s="83">
        <v>122.79225899999996</v>
      </c>
      <c r="C112" s="84">
        <v>-11.63100199999937</v>
      </c>
      <c r="D112" s="84">
        <v>196.30991700000067</v>
      </c>
      <c r="E112" s="54">
        <v>-25.649173999998709</v>
      </c>
      <c r="F112" s="83">
        <v>92.383999999999475</v>
      </c>
      <c r="G112" s="84">
        <v>84.791766008000565</v>
      </c>
      <c r="H112" s="84">
        <v>169.89586535299759</v>
      </c>
      <c r="I112" s="54">
        <v>82.77501526400107</v>
      </c>
      <c r="J112" s="83">
        <v>98.61800000000018</v>
      </c>
      <c r="K112" s="84">
        <v>145.52289241531952</v>
      </c>
      <c r="L112" s="84">
        <v>167.20956907286211</v>
      </c>
      <c r="M112" s="54">
        <v>-66.399669165521118</v>
      </c>
      <c r="N112" s="9"/>
      <c r="O112" s="52">
        <v>281.82200000000256</v>
      </c>
      <c r="P112" s="53">
        <v>429.8466466249987</v>
      </c>
      <c r="Q112" s="54">
        <v>344.95079232266067</v>
      </c>
    </row>
    <row r="113" spans="1:17" s="4" customFormat="1" x14ac:dyDescent="0.3">
      <c r="A113" s="18" t="s">
        <v>86</v>
      </c>
      <c r="B113" s="83">
        <v>92.784999999999869</v>
      </c>
      <c r="C113" s="84">
        <v>76.341000000000221</v>
      </c>
      <c r="D113" s="84">
        <v>90.220999999999435</v>
      </c>
      <c r="E113" s="54">
        <v>111.55900000000116</v>
      </c>
      <c r="F113" s="83">
        <v>92.38399999999929</v>
      </c>
      <c r="G113" s="84">
        <v>84.143999999999394</v>
      </c>
      <c r="H113" s="84">
        <v>100.3059999999999</v>
      </c>
      <c r="I113" s="54">
        <v>124.01200000000034</v>
      </c>
      <c r="J113" s="83">
        <v>109.60899999999999</v>
      </c>
      <c r="K113" s="84">
        <v>125.16899999999997</v>
      </c>
      <c r="L113" s="84">
        <v>120.09899999999925</v>
      </c>
      <c r="M113" s="54">
        <v>143.47000000000128</v>
      </c>
      <c r="N113" s="9"/>
      <c r="O113" s="52">
        <v>370.90600000000069</v>
      </c>
      <c r="P113" s="53">
        <v>400.84599999999892</v>
      </c>
      <c r="Q113" s="54">
        <v>498.34700000000049</v>
      </c>
    </row>
    <row r="114" spans="1:17" s="4" customFormat="1" x14ac:dyDescent="0.3">
      <c r="A114" s="18" t="s">
        <v>123</v>
      </c>
      <c r="B114" s="83">
        <v>30.00725900000009</v>
      </c>
      <c r="C114" s="84">
        <v>-87.972001999999591</v>
      </c>
      <c r="D114" s="84">
        <v>106.08891700000125</v>
      </c>
      <c r="E114" s="54">
        <v>-137.20817399999987</v>
      </c>
      <c r="F114" s="83">
        <v>1.8474111129762605E-13</v>
      </c>
      <c r="G114" s="84">
        <v>0.64776600800117023</v>
      </c>
      <c r="H114" s="84">
        <v>69.589865352997691</v>
      </c>
      <c r="I114" s="54">
        <v>-41.236984735999272</v>
      </c>
      <c r="J114" s="83">
        <v>-10.990999999999815</v>
      </c>
      <c r="K114" s="84">
        <v>20.353892415319564</v>
      </c>
      <c r="L114" s="84">
        <v>47.11056907286283</v>
      </c>
      <c r="M114" s="54">
        <v>-209.8696691655224</v>
      </c>
      <c r="N114" s="9"/>
      <c r="O114" s="52">
        <v>-89.083999999998127</v>
      </c>
      <c r="P114" s="53">
        <v>29.000646624999774</v>
      </c>
      <c r="Q114" s="54">
        <v>-153.39620767733982</v>
      </c>
    </row>
    <row r="115" spans="1:17" s="12" customFormat="1" ht="15" thickBot="1" x14ac:dyDescent="0.35">
      <c r="A115" s="36" t="s">
        <v>123</v>
      </c>
      <c r="B115" s="274">
        <v>1.0779270000056016</v>
      </c>
      <c r="C115" s="275">
        <v>-2.0019240000017646</v>
      </c>
      <c r="D115" s="275">
        <v>-1.0000000003742571E-3</v>
      </c>
      <c r="E115" s="276">
        <v>0.49599699999765789</v>
      </c>
      <c r="F115" s="274">
        <v>1.4495071809506044E-12</v>
      </c>
      <c r="G115" s="275">
        <v>-3.694822225952521E-13</v>
      </c>
      <c r="H115" s="275">
        <v>4.5474735088646412E-13</v>
      </c>
      <c r="I115" s="276">
        <v>1.7621459846850485E-12</v>
      </c>
      <c r="J115" s="274">
        <v>2.1316282072803006E-13</v>
      </c>
      <c r="K115" s="275">
        <v>1.0000000032022172E-3</v>
      </c>
      <c r="L115" s="275">
        <v>1.0000000010279564E-3</v>
      </c>
      <c r="M115" s="276">
        <v>-9.9999999838473741E-4</v>
      </c>
      <c r="N115" s="277"/>
      <c r="O115" s="278">
        <v>-0.42900000000253158</v>
      </c>
      <c r="P115" s="279">
        <v>2.3874235921539366E-12</v>
      </c>
      <c r="Q115" s="60">
        <v>1.000000006058599E-3</v>
      </c>
    </row>
    <row r="116" spans="1:17" s="1" customFormat="1" ht="15" thickBot="1" x14ac:dyDescent="0.35">
      <c r="A116" s="48" t="s">
        <v>87</v>
      </c>
      <c r="B116" s="102">
        <v>5817.2250000000022</v>
      </c>
      <c r="C116" s="103">
        <v>6095.2529999999997</v>
      </c>
      <c r="D116" s="103">
        <v>6549.5690000000004</v>
      </c>
      <c r="E116" s="64">
        <v>5901.9989999999998</v>
      </c>
      <c r="F116" s="102">
        <v>5632.0309999999981</v>
      </c>
      <c r="G116" s="103">
        <v>6135.756000000003</v>
      </c>
      <c r="H116" s="103">
        <v>6957.0799999999981</v>
      </c>
      <c r="I116" s="64">
        <v>6555.9380000000056</v>
      </c>
      <c r="J116" s="102">
        <v>6217.4029782129992</v>
      </c>
      <c r="K116" s="103">
        <v>6388.6910090470037</v>
      </c>
      <c r="L116" s="103">
        <v>6850.3870126420043</v>
      </c>
      <c r="M116" s="64">
        <v>6379.7990203679947</v>
      </c>
      <c r="N116" s="277"/>
      <c r="O116" s="62">
        <v>24364.045999999998</v>
      </c>
      <c r="P116" s="63">
        <v>25280.805000000004</v>
      </c>
      <c r="Q116" s="64">
        <v>25836.280020270002</v>
      </c>
    </row>
    <row r="117" spans="1:17" s="1" customFormat="1" ht="15" thickBot="1" x14ac:dyDescent="0.35">
      <c r="A117" s="232" t="s">
        <v>181</v>
      </c>
      <c r="B117" s="167"/>
      <c r="C117" s="193"/>
      <c r="D117" s="168"/>
      <c r="E117" s="169"/>
      <c r="F117" s="250"/>
      <c r="G117" s="193"/>
      <c r="H117" s="168"/>
      <c r="I117" s="169"/>
      <c r="J117" s="250"/>
      <c r="K117" s="193"/>
      <c r="L117" s="168"/>
      <c r="M117" s="169">
        <v>-1.9285861592683085E-2</v>
      </c>
      <c r="N117" s="9"/>
      <c r="O117" s="166"/>
      <c r="P117" s="208"/>
      <c r="Q117" s="169">
        <v>2.6405175261543512E-2</v>
      </c>
    </row>
    <row r="118" spans="1:17" ht="15" thickBot="1" x14ac:dyDescent="0.35">
      <c r="A118" s="8"/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9"/>
    </row>
    <row r="119" spans="1:17" s="3" customFormat="1" x14ac:dyDescent="0.3">
      <c r="A119" s="41" t="s">
        <v>108</v>
      </c>
      <c r="B119" s="323">
        <v>2014</v>
      </c>
      <c r="C119" s="324"/>
      <c r="D119" s="324"/>
      <c r="E119" s="325"/>
      <c r="F119" s="323">
        <v>2015</v>
      </c>
      <c r="G119" s="324"/>
      <c r="H119" s="324"/>
      <c r="I119" s="325"/>
      <c r="J119" s="323">
        <v>2016</v>
      </c>
      <c r="K119" s="324"/>
      <c r="L119" s="324"/>
      <c r="M119" s="325"/>
      <c r="N119" s="10"/>
      <c r="O119" s="145">
        <v>2014</v>
      </c>
      <c r="P119" s="207">
        <v>2015</v>
      </c>
      <c r="Q119" s="146">
        <v>2016</v>
      </c>
    </row>
    <row r="120" spans="1:17" s="3" customFormat="1" ht="15" thickBot="1" x14ac:dyDescent="0.35">
      <c r="A120" s="42" t="s">
        <v>106</v>
      </c>
      <c r="B120" s="142" t="s">
        <v>23</v>
      </c>
      <c r="C120" s="143" t="s">
        <v>24</v>
      </c>
      <c r="D120" s="143" t="s">
        <v>25</v>
      </c>
      <c r="E120" s="144" t="s">
        <v>26</v>
      </c>
      <c r="F120" s="142" t="s">
        <v>23</v>
      </c>
      <c r="G120" s="143" t="s">
        <v>24</v>
      </c>
      <c r="H120" s="143" t="s">
        <v>25</v>
      </c>
      <c r="I120" s="144" t="s">
        <v>26</v>
      </c>
      <c r="J120" s="142" t="s">
        <v>23</v>
      </c>
      <c r="K120" s="143" t="s">
        <v>24</v>
      </c>
      <c r="L120" s="143" t="s">
        <v>25</v>
      </c>
      <c r="M120" s="144" t="s">
        <v>26</v>
      </c>
      <c r="N120" s="147"/>
      <c r="O120" s="142" t="s">
        <v>122</v>
      </c>
      <c r="P120" s="143" t="s">
        <v>122</v>
      </c>
      <c r="Q120" s="144" t="s">
        <v>122</v>
      </c>
    </row>
    <row r="121" spans="1:17" s="4" customFormat="1" ht="6" customHeight="1" x14ac:dyDescent="0.3">
      <c r="A121" s="17"/>
      <c r="B121" s="17"/>
      <c r="C121" s="20"/>
      <c r="D121" s="20"/>
      <c r="E121" s="21"/>
      <c r="F121" s="17"/>
      <c r="G121" s="20"/>
      <c r="H121" s="20"/>
      <c r="I121" s="21"/>
      <c r="J121" s="17"/>
      <c r="K121" s="20"/>
      <c r="L121" s="20"/>
      <c r="M121" s="21"/>
      <c r="N121" s="9"/>
      <c r="O121" s="17"/>
      <c r="P121" s="20"/>
      <c r="Q121" s="21"/>
    </row>
    <row r="122" spans="1:17" s="4" customFormat="1" x14ac:dyDescent="0.3">
      <c r="A122" s="19" t="s">
        <v>0</v>
      </c>
      <c r="B122" s="106">
        <v>0.41283216488615904</v>
      </c>
      <c r="C122" s="107">
        <v>0.39753512171843591</v>
      </c>
      <c r="D122" s="107">
        <v>0.40476617372896095</v>
      </c>
      <c r="E122" s="108">
        <v>0.35817233044078844</v>
      </c>
      <c r="F122" s="106">
        <v>0.36103258816896744</v>
      </c>
      <c r="G122" s="107">
        <v>0.37108011907969307</v>
      </c>
      <c r="H122" s="107">
        <v>0.41127038893761797</v>
      </c>
      <c r="I122" s="108">
        <v>0.38486618922737154</v>
      </c>
      <c r="J122" s="106">
        <v>0.40618582068427211</v>
      </c>
      <c r="K122" s="107">
        <v>0.37898202115854074</v>
      </c>
      <c r="L122" s="107">
        <v>0.39349382050295351</v>
      </c>
      <c r="M122" s="108">
        <v>0.3753891324905585</v>
      </c>
      <c r="N122" s="9"/>
      <c r="O122" s="106">
        <v>0.39254175323755341</v>
      </c>
      <c r="P122" s="107">
        <v>0.38211669984682095</v>
      </c>
      <c r="Q122" s="108">
        <v>0.38804864747546142</v>
      </c>
    </row>
    <row r="123" spans="1:17" s="4" customFormat="1" x14ac:dyDescent="0.3">
      <c r="A123" s="19" t="s">
        <v>77</v>
      </c>
      <c r="B123" s="106">
        <v>0.21890809111758011</v>
      </c>
      <c r="C123" s="107">
        <v>0.25483114671460999</v>
      </c>
      <c r="D123" s="107">
        <v>0.27391684027182028</v>
      </c>
      <c r="E123" s="108">
        <v>0.23904327178259577</v>
      </c>
      <c r="F123" s="106">
        <v>0.22037620226129712</v>
      </c>
      <c r="G123" s="107">
        <v>0.2411038531147458</v>
      </c>
      <c r="H123" s="107">
        <v>0.27301257316599864</v>
      </c>
      <c r="I123" s="108">
        <v>0.23382038084046147</v>
      </c>
      <c r="J123" s="106">
        <v>0.24256876304519565</v>
      </c>
      <c r="K123" s="107">
        <v>0.25991263222337219</v>
      </c>
      <c r="L123" s="107">
        <v>0.27806182340953173</v>
      </c>
      <c r="M123" s="108">
        <v>0.27696296252667596</v>
      </c>
      <c r="N123" s="9"/>
      <c r="O123" s="106">
        <v>0.24680541010301107</v>
      </c>
      <c r="P123" s="107">
        <v>0.24243294922222469</v>
      </c>
      <c r="Q123" s="108">
        <v>0.26436404787931173</v>
      </c>
    </row>
    <row r="124" spans="1:17" s="4" customFormat="1" x14ac:dyDescent="0.3">
      <c r="A124" s="18" t="s">
        <v>78</v>
      </c>
      <c r="B124" s="106">
        <v>0.31167826809379018</v>
      </c>
      <c r="C124" s="107">
        <v>0.31603620528238763</v>
      </c>
      <c r="D124" s="107">
        <v>0.33022140843339198</v>
      </c>
      <c r="E124" s="108">
        <v>0.260833850453354</v>
      </c>
      <c r="F124" s="106">
        <v>0.29693026842963416</v>
      </c>
      <c r="G124" s="107">
        <v>0.29378960337260607</v>
      </c>
      <c r="H124" s="107">
        <v>0.32013591216380544</v>
      </c>
      <c r="I124" s="108">
        <v>0.27816034404237816</v>
      </c>
      <c r="J124" s="106">
        <v>0.32129354398036886</v>
      </c>
      <c r="K124" s="107">
        <v>0.31354168605717991</v>
      </c>
      <c r="L124" s="107">
        <v>0.32796819093309437</v>
      </c>
      <c r="M124" s="108">
        <v>0.28473708303703105</v>
      </c>
      <c r="N124" s="9"/>
      <c r="O124" s="106">
        <v>0.30415806097929426</v>
      </c>
      <c r="P124" s="107">
        <v>0.29704883752702588</v>
      </c>
      <c r="Q124" s="108">
        <v>0.31122168677386658</v>
      </c>
    </row>
    <row r="125" spans="1:17" s="4" customFormat="1" x14ac:dyDescent="0.3">
      <c r="A125" s="18" t="s">
        <v>80</v>
      </c>
      <c r="B125" s="106">
        <v>0.30393518786188928</v>
      </c>
      <c r="C125" s="107">
        <v>0.30956160190060628</v>
      </c>
      <c r="D125" s="107">
        <v>0.33497353436850791</v>
      </c>
      <c r="E125" s="108">
        <v>0.30507292155942733</v>
      </c>
      <c r="F125" s="106">
        <v>0.23824228907597192</v>
      </c>
      <c r="G125" s="107">
        <v>0.30606874303600051</v>
      </c>
      <c r="H125" s="107">
        <v>0.3626137502862648</v>
      </c>
      <c r="I125" s="108">
        <v>0.29790030091955083</v>
      </c>
      <c r="J125" s="106">
        <v>0.32684490700023999</v>
      </c>
      <c r="K125" s="107">
        <v>0.32604518307901109</v>
      </c>
      <c r="L125" s="107">
        <v>0.38385537538728237</v>
      </c>
      <c r="M125" s="108">
        <v>0.34042824982997177</v>
      </c>
      <c r="N125" s="9"/>
      <c r="O125" s="106">
        <v>0.31363685477648995</v>
      </c>
      <c r="P125" s="107">
        <v>0.3035882290714802</v>
      </c>
      <c r="Q125" s="108">
        <v>0.34506638682220409</v>
      </c>
    </row>
    <row r="126" spans="1:17" s="4" customFormat="1" x14ac:dyDescent="0.3">
      <c r="A126" s="18" t="s">
        <v>79</v>
      </c>
      <c r="B126" s="106">
        <v>0.12360658658113696</v>
      </c>
      <c r="C126" s="107">
        <v>0.13574931185759703</v>
      </c>
      <c r="D126" s="107">
        <v>0.13911741068196809</v>
      </c>
      <c r="E126" s="108">
        <v>0.13581184550961184</v>
      </c>
      <c r="F126" s="106">
        <v>0.10845985611470295</v>
      </c>
      <c r="G126" s="107">
        <v>0.11196620993336222</v>
      </c>
      <c r="H126" s="107">
        <v>0.14474694618595491</v>
      </c>
      <c r="I126" s="108">
        <v>0.1377464660743779</v>
      </c>
      <c r="J126" s="106">
        <v>9.7941402824262197E-2</v>
      </c>
      <c r="K126" s="107">
        <v>0.11184916154269609</v>
      </c>
      <c r="L126" s="107">
        <v>0.13404392101563065</v>
      </c>
      <c r="M126" s="108">
        <v>0.12519302417194966</v>
      </c>
      <c r="N126" s="9"/>
      <c r="O126" s="106">
        <v>0.13381039461270822</v>
      </c>
      <c r="P126" s="107">
        <v>0.1260763183977231</v>
      </c>
      <c r="Q126" s="108">
        <v>0.11770987941955327</v>
      </c>
    </row>
    <row r="127" spans="1:17" s="4" customFormat="1" x14ac:dyDescent="0.3">
      <c r="A127" s="18" t="s">
        <v>82</v>
      </c>
      <c r="B127" s="106">
        <v>0.36347597003497473</v>
      </c>
      <c r="C127" s="107">
        <v>0.32034397311999563</v>
      </c>
      <c r="D127" s="107">
        <v>0.35785398909071564</v>
      </c>
      <c r="E127" s="108">
        <v>0.33174685766228862</v>
      </c>
      <c r="F127" s="106">
        <v>0.32164723521824312</v>
      </c>
      <c r="G127" s="107">
        <v>0.32688890035742124</v>
      </c>
      <c r="H127" s="107">
        <v>0.34786125282927316</v>
      </c>
      <c r="I127" s="108">
        <v>0.339026143759731</v>
      </c>
      <c r="J127" s="106">
        <v>0.35992191873158208</v>
      </c>
      <c r="K127" s="107">
        <v>0.36257037162419692</v>
      </c>
      <c r="L127" s="107">
        <v>0.35969498087843449</v>
      </c>
      <c r="M127" s="108">
        <v>0.3171549627287456</v>
      </c>
      <c r="N127" s="9"/>
      <c r="O127" s="106">
        <v>0.34292987498983102</v>
      </c>
      <c r="P127" s="107">
        <v>0.33414026113056572</v>
      </c>
      <c r="Q127" s="108">
        <v>0.34867154762422059</v>
      </c>
    </row>
    <row r="128" spans="1:17" s="4" customFormat="1" x14ac:dyDescent="0.3">
      <c r="A128" s="18" t="s">
        <v>83</v>
      </c>
      <c r="B128" s="106">
        <v>0.29589559264961629</v>
      </c>
      <c r="C128" s="107">
        <v>0.31834151732190713</v>
      </c>
      <c r="D128" s="107">
        <v>0.31472918600199928</v>
      </c>
      <c r="E128" s="108">
        <v>0.31729437532303995</v>
      </c>
      <c r="F128" s="106">
        <v>0.35510681868342159</v>
      </c>
      <c r="G128" s="107">
        <v>0.35828785766270582</v>
      </c>
      <c r="H128" s="107">
        <v>0.3191235222967978</v>
      </c>
      <c r="I128" s="108">
        <v>0.29920438044530523</v>
      </c>
      <c r="J128" s="106">
        <v>0.32797753136287722</v>
      </c>
      <c r="K128" s="107">
        <v>0.32357617289448876</v>
      </c>
      <c r="L128" s="107">
        <v>0.34971091584298858</v>
      </c>
      <c r="M128" s="108">
        <v>0.29643257211364266</v>
      </c>
      <c r="N128" s="9"/>
      <c r="O128" s="106">
        <v>0.31163131696223439</v>
      </c>
      <c r="P128" s="107">
        <v>0.33018165911184733</v>
      </c>
      <c r="Q128" s="108">
        <v>0.32421324565523724</v>
      </c>
    </row>
    <row r="129" spans="1:17" s="4" customFormat="1" x14ac:dyDescent="0.3">
      <c r="A129" s="18" t="s">
        <v>81</v>
      </c>
      <c r="B129" s="106">
        <v>0.32697719587152757</v>
      </c>
      <c r="C129" s="107">
        <v>0.33944916986863344</v>
      </c>
      <c r="D129" s="107">
        <v>0.36226206262540384</v>
      </c>
      <c r="E129" s="108">
        <v>0.27463714757863072</v>
      </c>
      <c r="F129" s="106">
        <v>0.31103157267358006</v>
      </c>
      <c r="G129" s="107">
        <v>0.30682048295467923</v>
      </c>
      <c r="H129" s="107">
        <v>0.37271323250866906</v>
      </c>
      <c r="I129" s="108">
        <v>0.22930862314019801</v>
      </c>
      <c r="J129" s="106">
        <v>0.28098566733882546</v>
      </c>
      <c r="K129" s="107">
        <v>0.30645443466688593</v>
      </c>
      <c r="L129" s="107">
        <v>0.32094282016736769</v>
      </c>
      <c r="M129" s="108">
        <v>0.2788282508983056</v>
      </c>
      <c r="N129" s="9"/>
      <c r="O129" s="106">
        <v>0.32505998258508795</v>
      </c>
      <c r="P129" s="107">
        <v>0.30335647597879573</v>
      </c>
      <c r="Q129" s="108">
        <v>0.29653685830247434</v>
      </c>
    </row>
    <row r="130" spans="1:17" s="4" customFormat="1" x14ac:dyDescent="0.3">
      <c r="A130" s="18" t="s">
        <v>84</v>
      </c>
      <c r="B130" s="106">
        <v>-4.4536520331830434E-2</v>
      </c>
      <c r="C130" s="107">
        <v>0.11149296616712231</v>
      </c>
      <c r="D130" s="107">
        <v>0.14033829286078967</v>
      </c>
      <c r="E130" s="108">
        <v>0.13427933653027446</v>
      </c>
      <c r="F130" s="106">
        <v>5.0249464880874041E-2</v>
      </c>
      <c r="G130" s="107">
        <v>8.4846141882980189E-2</v>
      </c>
      <c r="H130" s="107">
        <v>0.11232172112262977</v>
      </c>
      <c r="I130" s="108">
        <v>0.10770850819294028</v>
      </c>
      <c r="J130" s="106">
        <v>5.8607785056311777E-2</v>
      </c>
      <c r="K130" s="107">
        <v>0.13428311019113451</v>
      </c>
      <c r="L130" s="107">
        <v>0.11912800148322522</v>
      </c>
      <c r="M130" s="108" t="s">
        <v>140</v>
      </c>
      <c r="N130" s="9"/>
      <c r="O130" s="106">
        <v>8.4561030221002698E-2</v>
      </c>
      <c r="P130" s="107">
        <v>9.0122494967160113E-2</v>
      </c>
      <c r="Q130" s="108">
        <v>0.10371404984096425</v>
      </c>
    </row>
    <row r="131" spans="1:17" s="4" customFormat="1" x14ac:dyDescent="0.3">
      <c r="A131" s="18" t="s">
        <v>123</v>
      </c>
      <c r="B131" s="106" t="s">
        <v>140</v>
      </c>
      <c r="C131" s="107" t="s">
        <v>140</v>
      </c>
      <c r="D131" s="107" t="s">
        <v>140</v>
      </c>
      <c r="E131" s="108" t="s">
        <v>140</v>
      </c>
      <c r="F131" s="106" t="s">
        <v>140</v>
      </c>
      <c r="G131" s="107" t="s">
        <v>140</v>
      </c>
      <c r="H131" s="107" t="s">
        <v>140</v>
      </c>
      <c r="I131" s="108" t="s">
        <v>140</v>
      </c>
      <c r="J131" s="106" t="s">
        <v>140</v>
      </c>
      <c r="K131" s="107" t="s">
        <v>140</v>
      </c>
      <c r="L131" s="107" t="s">
        <v>140</v>
      </c>
      <c r="M131" s="108" t="s">
        <v>140</v>
      </c>
      <c r="N131" s="9"/>
      <c r="O131" s="106" t="s">
        <v>140</v>
      </c>
      <c r="P131" s="107" t="s">
        <v>140</v>
      </c>
      <c r="Q131" s="108" t="s">
        <v>140</v>
      </c>
    </row>
    <row r="132" spans="1:17" s="4" customFormat="1" ht="15" hidden="1" customHeight="1" x14ac:dyDescent="0.3">
      <c r="A132" s="19"/>
      <c r="B132" s="106"/>
      <c r="C132" s="107"/>
      <c r="D132" s="107"/>
      <c r="E132" s="108"/>
      <c r="F132" s="106"/>
      <c r="G132" s="107"/>
      <c r="H132" s="107"/>
      <c r="I132" s="108"/>
      <c r="J132" s="106"/>
      <c r="K132" s="107"/>
      <c r="L132" s="107"/>
      <c r="M132" s="108"/>
      <c r="N132" s="9"/>
      <c r="O132" s="106"/>
      <c r="P132" s="107"/>
      <c r="Q132" s="108"/>
    </row>
    <row r="133" spans="1:17" s="4" customFormat="1" ht="15" hidden="1" customHeight="1" x14ac:dyDescent="0.3">
      <c r="A133" s="18"/>
      <c r="B133" s="106"/>
      <c r="C133" s="107"/>
      <c r="D133" s="107"/>
      <c r="E133" s="108"/>
      <c r="F133" s="106"/>
      <c r="G133" s="107"/>
      <c r="H133" s="107"/>
      <c r="I133" s="108"/>
      <c r="J133" s="106"/>
      <c r="K133" s="107"/>
      <c r="L133" s="107"/>
      <c r="M133" s="108"/>
      <c r="N133" s="9"/>
      <c r="O133" s="106"/>
      <c r="P133" s="107"/>
      <c r="Q133" s="108"/>
    </row>
    <row r="134" spans="1:17" s="4" customFormat="1" ht="15" hidden="1" customHeight="1" x14ac:dyDescent="0.3">
      <c r="A134" s="18"/>
      <c r="B134" s="106"/>
      <c r="C134" s="107"/>
      <c r="D134" s="107"/>
      <c r="E134" s="108"/>
      <c r="F134" s="106"/>
      <c r="G134" s="107"/>
      <c r="H134" s="107"/>
      <c r="I134" s="108"/>
      <c r="J134" s="106"/>
      <c r="K134" s="107"/>
      <c r="L134" s="107"/>
      <c r="M134" s="108"/>
      <c r="N134" s="9"/>
      <c r="O134" s="106"/>
      <c r="P134" s="107"/>
      <c r="Q134" s="108"/>
    </row>
    <row r="135" spans="1:17" s="4" customFormat="1" ht="15" hidden="1" customHeight="1" x14ac:dyDescent="0.3">
      <c r="A135" s="18"/>
      <c r="B135" s="106"/>
      <c r="C135" s="107"/>
      <c r="D135" s="107"/>
      <c r="E135" s="108"/>
      <c r="F135" s="106"/>
      <c r="G135" s="107"/>
      <c r="H135" s="107"/>
      <c r="I135" s="108"/>
      <c r="J135" s="106"/>
      <c r="K135" s="107"/>
      <c r="L135" s="107"/>
      <c r="M135" s="108"/>
      <c r="N135" s="9"/>
      <c r="O135" s="106"/>
      <c r="P135" s="107"/>
      <c r="Q135" s="108"/>
    </row>
    <row r="136" spans="1:17" s="4" customFormat="1" ht="15" hidden="1" customHeight="1" x14ac:dyDescent="0.3">
      <c r="A136" s="18"/>
      <c r="B136" s="106"/>
      <c r="C136" s="107"/>
      <c r="D136" s="107"/>
      <c r="E136" s="108"/>
      <c r="F136" s="106"/>
      <c r="G136" s="107"/>
      <c r="H136" s="107"/>
      <c r="I136" s="108"/>
      <c r="J136" s="106"/>
      <c r="K136" s="107"/>
      <c r="L136" s="107"/>
      <c r="M136" s="108"/>
      <c r="N136" s="9"/>
      <c r="O136" s="106"/>
      <c r="P136" s="107"/>
      <c r="Q136" s="108"/>
    </row>
    <row r="137" spans="1:17" s="4" customFormat="1" ht="15" hidden="1" customHeight="1" x14ac:dyDescent="0.3">
      <c r="A137" s="18"/>
      <c r="B137" s="106"/>
      <c r="C137" s="107"/>
      <c r="D137" s="107"/>
      <c r="E137" s="108"/>
      <c r="F137" s="106"/>
      <c r="G137" s="107"/>
      <c r="H137" s="107"/>
      <c r="I137" s="108"/>
      <c r="J137" s="106"/>
      <c r="K137" s="107"/>
      <c r="L137" s="107"/>
      <c r="M137" s="108"/>
      <c r="N137" s="9"/>
      <c r="O137" s="106"/>
      <c r="P137" s="107"/>
      <c r="Q137" s="108"/>
    </row>
    <row r="138" spans="1:17" s="4" customFormat="1" ht="15" hidden="1" customHeight="1" x14ac:dyDescent="0.3">
      <c r="A138" s="18"/>
      <c r="B138" s="106"/>
      <c r="C138" s="107"/>
      <c r="D138" s="107"/>
      <c r="E138" s="108"/>
      <c r="F138" s="106"/>
      <c r="G138" s="107"/>
      <c r="H138" s="107"/>
      <c r="I138" s="108"/>
      <c r="J138" s="106"/>
      <c r="K138" s="107"/>
      <c r="L138" s="107"/>
      <c r="M138" s="108"/>
      <c r="N138" s="9"/>
      <c r="O138" s="106"/>
      <c r="P138" s="107"/>
      <c r="Q138" s="108"/>
    </row>
    <row r="139" spans="1:17" s="4" customFormat="1" ht="15" hidden="1" customHeight="1" x14ac:dyDescent="0.3">
      <c r="A139" s="18"/>
      <c r="B139" s="106"/>
      <c r="C139" s="107"/>
      <c r="D139" s="107"/>
      <c r="E139" s="108"/>
      <c r="F139" s="106"/>
      <c r="G139" s="107"/>
      <c r="H139" s="107"/>
      <c r="I139" s="108"/>
      <c r="J139" s="106"/>
      <c r="K139" s="107"/>
      <c r="L139" s="107"/>
      <c r="M139" s="108"/>
      <c r="N139" s="9"/>
      <c r="O139" s="106"/>
      <c r="P139" s="107"/>
      <c r="Q139" s="108"/>
    </row>
    <row r="140" spans="1:17" s="4" customFormat="1" ht="15" hidden="1" customHeight="1" x14ac:dyDescent="0.3">
      <c r="A140" s="18"/>
      <c r="B140" s="106"/>
      <c r="C140" s="107"/>
      <c r="D140" s="107"/>
      <c r="E140" s="108"/>
      <c r="F140" s="106"/>
      <c r="G140" s="107"/>
      <c r="H140" s="107"/>
      <c r="I140" s="108"/>
      <c r="J140" s="106"/>
      <c r="K140" s="107"/>
      <c r="L140" s="107"/>
      <c r="M140" s="108"/>
      <c r="N140" s="9"/>
      <c r="O140" s="106"/>
      <c r="P140" s="107"/>
      <c r="Q140" s="108"/>
    </row>
    <row r="141" spans="1:17" s="4" customFormat="1" x14ac:dyDescent="0.3">
      <c r="A141" s="19" t="s">
        <v>85</v>
      </c>
      <c r="B141" s="106">
        <v>7.3666499228196042E-2</v>
      </c>
      <c r="C141" s="107">
        <v>-6.5187358114181778E-3</v>
      </c>
      <c r="D141" s="107">
        <v>0.10902926479776769</v>
      </c>
      <c r="E141" s="108">
        <v>-1.4315863316599982E-2</v>
      </c>
      <c r="F141" s="106">
        <v>5.1894797094960608E-2</v>
      </c>
      <c r="G141" s="107">
        <v>4.2664412818278513E-2</v>
      </c>
      <c r="H141" s="107">
        <v>8.4100036112413401E-2</v>
      </c>
      <c r="I141" s="108">
        <v>4.2121302848931785E-2</v>
      </c>
      <c r="J141" s="106">
        <v>5.8153817667396225E-2</v>
      </c>
      <c r="K141" s="107">
        <v>7.7850910560068959E-2</v>
      </c>
      <c r="L141" s="107">
        <v>8.8359123917035057E-2</v>
      </c>
      <c r="M141" s="108">
        <v>-3.3019925518572586E-2</v>
      </c>
      <c r="N141" s="9"/>
      <c r="O141" s="106">
        <v>4.0012806506046182E-2</v>
      </c>
      <c r="P141" s="107">
        <v>5.5442972182462996E-2</v>
      </c>
      <c r="Q141" s="108">
        <v>4.6188372383160647E-2</v>
      </c>
    </row>
    <row r="142" spans="1:17" s="4" customFormat="1" x14ac:dyDescent="0.3">
      <c r="A142" s="18" t="s">
        <v>86</v>
      </c>
      <c r="B142" s="106">
        <v>6.5819342097422601E-2</v>
      </c>
      <c r="C142" s="107">
        <v>5.0735569727597428E-2</v>
      </c>
      <c r="D142" s="107">
        <v>5.9207784733328023E-2</v>
      </c>
      <c r="E142" s="108">
        <v>7.3127548277987578E-2</v>
      </c>
      <c r="F142" s="106">
        <v>6.133271724438237E-2</v>
      </c>
      <c r="G142" s="107">
        <v>4.9374573479474139E-2</v>
      </c>
      <c r="H142" s="107">
        <v>5.7500763860265966E-2</v>
      </c>
      <c r="I142" s="108">
        <v>7.3988911090043796E-2</v>
      </c>
      <c r="J142" s="106">
        <v>7.7447029804059556E-2</v>
      </c>
      <c r="K142" s="107">
        <v>7.9602980381781888E-2</v>
      </c>
      <c r="L142" s="107">
        <v>7.5838556617963307E-2</v>
      </c>
      <c r="M142" s="108">
        <v>8.6657823908306661E-2</v>
      </c>
      <c r="N142" s="9"/>
      <c r="O142" s="106">
        <v>6.2193741858058822E-2</v>
      </c>
      <c r="P142" s="107">
        <v>6.0450391200953066E-2</v>
      </c>
      <c r="Q142" s="108">
        <v>8.0031328595501633E-2</v>
      </c>
    </row>
    <row r="143" spans="1:17" s="4" customFormat="1" x14ac:dyDescent="0.3">
      <c r="A143" s="18" t="s">
        <v>123</v>
      </c>
      <c r="B143" s="106" t="s">
        <v>140</v>
      </c>
      <c r="C143" s="107" t="s">
        <v>140</v>
      </c>
      <c r="D143" s="107" t="s">
        <v>140</v>
      </c>
      <c r="E143" s="108" t="s">
        <v>140</v>
      </c>
      <c r="F143" s="106" t="s">
        <v>140</v>
      </c>
      <c r="G143" s="107" t="s">
        <v>140</v>
      </c>
      <c r="H143" s="107" t="s">
        <v>140</v>
      </c>
      <c r="I143" s="108" t="s">
        <v>140</v>
      </c>
      <c r="J143" s="106" t="s">
        <v>140</v>
      </c>
      <c r="K143" s="107" t="s">
        <v>140</v>
      </c>
      <c r="L143" s="107" t="s">
        <v>140</v>
      </c>
      <c r="M143" s="108" t="s">
        <v>140</v>
      </c>
      <c r="N143" s="9"/>
      <c r="O143" s="106" t="s">
        <v>140</v>
      </c>
      <c r="P143" s="107" t="s">
        <v>140</v>
      </c>
      <c r="Q143" s="108" t="s">
        <v>140</v>
      </c>
    </row>
    <row r="144" spans="1:17" s="12" customFormat="1" ht="15" thickBot="1" x14ac:dyDescent="0.35">
      <c r="A144" s="36" t="s">
        <v>123</v>
      </c>
      <c r="B144" s="109" t="s">
        <v>140</v>
      </c>
      <c r="C144" s="110" t="s">
        <v>140</v>
      </c>
      <c r="D144" s="110" t="s">
        <v>140</v>
      </c>
      <c r="E144" s="111" t="s">
        <v>140</v>
      </c>
      <c r="F144" s="109" t="s">
        <v>140</v>
      </c>
      <c r="G144" s="110" t="s">
        <v>140</v>
      </c>
      <c r="H144" s="110" t="s">
        <v>140</v>
      </c>
      <c r="I144" s="111" t="s">
        <v>140</v>
      </c>
      <c r="J144" s="109" t="s">
        <v>140</v>
      </c>
      <c r="K144" s="110" t="s">
        <v>140</v>
      </c>
      <c r="L144" s="110" t="s">
        <v>140</v>
      </c>
      <c r="M144" s="111" t="s">
        <v>140</v>
      </c>
      <c r="N144" s="44"/>
      <c r="O144" s="109" t="s">
        <v>140</v>
      </c>
      <c r="P144" s="110" t="s">
        <v>140</v>
      </c>
      <c r="Q144" s="111" t="s">
        <v>140</v>
      </c>
    </row>
    <row r="145" spans="1:17" s="1" customFormat="1" ht="15" thickBot="1" x14ac:dyDescent="0.35">
      <c r="A145" s="48" t="s">
        <v>87</v>
      </c>
      <c r="B145" s="112">
        <v>0.29926330272548862</v>
      </c>
      <c r="C145" s="113">
        <v>0.30317427252221668</v>
      </c>
      <c r="D145" s="113">
        <v>0.32529785881419188</v>
      </c>
      <c r="E145" s="114">
        <v>0.2760339162466196</v>
      </c>
      <c r="F145" s="112">
        <v>0.27354609951799391</v>
      </c>
      <c r="G145" s="113">
        <v>0.28461170113538192</v>
      </c>
      <c r="H145" s="113">
        <v>0.3204202528832043</v>
      </c>
      <c r="I145" s="114">
        <v>0.28959289036497593</v>
      </c>
      <c r="J145" s="112">
        <v>0.30486569738645025</v>
      </c>
      <c r="K145" s="113">
        <v>0.30234466906880492</v>
      </c>
      <c r="L145" s="113">
        <v>0.31826538017060818</v>
      </c>
      <c r="M145" s="114">
        <v>0.30192665630768578</v>
      </c>
      <c r="N145" s="44"/>
      <c r="O145" s="112">
        <v>0.30057264023031005</v>
      </c>
      <c r="P145" s="113">
        <v>0.29226996351944373</v>
      </c>
      <c r="Q145" s="114">
        <v>0.30692135938231485</v>
      </c>
    </row>
    <row r="146" spans="1:17" ht="15" thickBot="1" x14ac:dyDescent="0.3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322"/>
      <c r="N146" s="8"/>
      <c r="O146" s="8"/>
      <c r="P146" s="8"/>
      <c r="Q146" s="9"/>
    </row>
    <row r="147" spans="1:17" s="3" customFormat="1" x14ac:dyDescent="0.3">
      <c r="A147" s="41" t="s">
        <v>18</v>
      </c>
      <c r="B147" s="323">
        <v>2014</v>
      </c>
      <c r="C147" s="324"/>
      <c r="D147" s="324"/>
      <c r="E147" s="325"/>
      <c r="F147" s="323">
        <v>2015</v>
      </c>
      <c r="G147" s="324"/>
      <c r="H147" s="324"/>
      <c r="I147" s="325"/>
      <c r="J147" s="323">
        <v>2016</v>
      </c>
      <c r="K147" s="324"/>
      <c r="L147" s="324"/>
      <c r="M147" s="325"/>
      <c r="N147" s="10"/>
      <c r="O147" s="145">
        <v>2014</v>
      </c>
      <c r="P147" s="207">
        <v>2015</v>
      </c>
      <c r="Q147" s="146">
        <v>2016</v>
      </c>
    </row>
    <row r="148" spans="1:17" s="3" customFormat="1" ht="15" thickBot="1" x14ac:dyDescent="0.35">
      <c r="A148" s="42" t="s">
        <v>35</v>
      </c>
      <c r="B148" s="142" t="s">
        <v>23</v>
      </c>
      <c r="C148" s="143" t="s">
        <v>24</v>
      </c>
      <c r="D148" s="143" t="s">
        <v>25</v>
      </c>
      <c r="E148" s="144" t="s">
        <v>26</v>
      </c>
      <c r="F148" s="142" t="s">
        <v>23</v>
      </c>
      <c r="G148" s="143" t="s">
        <v>24</v>
      </c>
      <c r="H148" s="143" t="s">
        <v>25</v>
      </c>
      <c r="I148" s="144" t="s">
        <v>26</v>
      </c>
      <c r="J148" s="142" t="s">
        <v>23</v>
      </c>
      <c r="K148" s="143" t="s">
        <v>24</v>
      </c>
      <c r="L148" s="143" t="s">
        <v>25</v>
      </c>
      <c r="M148" s="144" t="s">
        <v>26</v>
      </c>
      <c r="N148" s="147"/>
      <c r="O148" s="142" t="s">
        <v>122</v>
      </c>
      <c r="P148" s="143" t="s">
        <v>122</v>
      </c>
      <c r="Q148" s="144" t="s">
        <v>122</v>
      </c>
    </row>
    <row r="149" spans="1:17" s="4" customFormat="1" ht="6" customHeight="1" x14ac:dyDescent="0.3">
      <c r="A149" s="17"/>
      <c r="B149" s="17"/>
      <c r="C149" s="20"/>
      <c r="D149" s="20"/>
      <c r="E149" s="21"/>
      <c r="F149" s="17"/>
      <c r="G149" s="20"/>
      <c r="H149" s="20"/>
      <c r="I149" s="21"/>
      <c r="J149" s="17"/>
      <c r="K149" s="20"/>
      <c r="L149" s="20"/>
      <c r="M149" s="21"/>
      <c r="N149" s="9"/>
      <c r="O149" s="17"/>
      <c r="P149" s="20"/>
      <c r="Q149" s="21"/>
    </row>
    <row r="150" spans="1:17" s="4" customFormat="1" x14ac:dyDescent="0.3">
      <c r="A150" s="19" t="s">
        <v>0</v>
      </c>
      <c r="B150" s="83">
        <v>3598.0969999999961</v>
      </c>
      <c r="C150" s="84">
        <v>3438.4190000000026</v>
      </c>
      <c r="D150" s="84">
        <v>3639.2110000000039</v>
      </c>
      <c r="E150" s="54">
        <v>3280.364000000005</v>
      </c>
      <c r="F150" s="83">
        <v>3189.6569999999983</v>
      </c>
      <c r="G150" s="84">
        <v>3426.1819999999998</v>
      </c>
      <c r="H150" s="84">
        <v>3550.3329999999987</v>
      </c>
      <c r="I150" s="54">
        <v>3605.6230000000014</v>
      </c>
      <c r="J150" s="83">
        <v>3675.2479999999996</v>
      </c>
      <c r="K150" s="84">
        <v>3326.5670000000009</v>
      </c>
      <c r="L150" s="84">
        <v>3583.9289999999983</v>
      </c>
      <c r="M150" s="54">
        <v>3660.3679999999986</v>
      </c>
      <c r="N150" s="9"/>
      <c r="O150" s="52">
        <v>13956.091000000008</v>
      </c>
      <c r="P150" s="53">
        <v>13771.794999999998</v>
      </c>
      <c r="Q150" s="54">
        <v>14246.111999999997</v>
      </c>
    </row>
    <row r="151" spans="1:17" s="4" customFormat="1" x14ac:dyDescent="0.3">
      <c r="A151" s="19" t="s">
        <v>77</v>
      </c>
      <c r="B151" s="83">
        <v>2058.9688140000007</v>
      </c>
      <c r="C151" s="84">
        <v>2387.054925999998</v>
      </c>
      <c r="D151" s="84">
        <v>2676.881083000002</v>
      </c>
      <c r="E151" s="54">
        <v>2443.3071769999951</v>
      </c>
      <c r="F151" s="83">
        <v>2143.8249999999998</v>
      </c>
      <c r="G151" s="84">
        <v>2460.0332339920024</v>
      </c>
      <c r="H151" s="84">
        <v>2782.0051346470009</v>
      </c>
      <c r="I151" s="54">
        <v>2597.7319847360041</v>
      </c>
      <c r="J151" s="83">
        <v>2432.2979782129996</v>
      </c>
      <c r="K151" s="84">
        <v>2712.7211166316793</v>
      </c>
      <c r="L151" s="84">
        <v>3029.103443569139</v>
      </c>
      <c r="M151" s="54">
        <v>7182.420689533521</v>
      </c>
      <c r="N151" s="9"/>
      <c r="O151" s="52">
        <v>9566.2119999999959</v>
      </c>
      <c r="P151" s="53">
        <v>9983.5953533750071</v>
      </c>
      <c r="Q151" s="54">
        <v>15356.543227947339</v>
      </c>
    </row>
    <row r="152" spans="1:17" s="4" customFormat="1" x14ac:dyDescent="0.3">
      <c r="A152" s="18" t="s">
        <v>78</v>
      </c>
      <c r="B152" s="83">
        <v>962.76200000000017</v>
      </c>
      <c r="C152" s="84">
        <v>942.1429999999998</v>
      </c>
      <c r="D152" s="84">
        <v>1051.9740000000004</v>
      </c>
      <c r="E152" s="54">
        <v>887.6009999999992</v>
      </c>
      <c r="F152" s="83">
        <v>966.93300000000022</v>
      </c>
      <c r="G152" s="84">
        <v>944.45723399199983</v>
      </c>
      <c r="H152" s="84">
        <v>1046.568134647001</v>
      </c>
      <c r="I152" s="54">
        <v>945.55298473599851</v>
      </c>
      <c r="J152" s="83">
        <v>979.80999999999972</v>
      </c>
      <c r="K152" s="84">
        <v>992.4308152328997</v>
      </c>
      <c r="L152" s="84">
        <v>1041.1387268520998</v>
      </c>
      <c r="M152" s="54">
        <v>999.21472114990047</v>
      </c>
      <c r="N152" s="9"/>
      <c r="O152" s="52">
        <v>3844.4799999999996</v>
      </c>
      <c r="P152" s="53">
        <v>3903.5113533749995</v>
      </c>
      <c r="Q152" s="54">
        <v>4012.5942632348997</v>
      </c>
    </row>
    <row r="153" spans="1:17" s="4" customFormat="1" x14ac:dyDescent="0.3">
      <c r="A153" s="18" t="s">
        <v>80</v>
      </c>
      <c r="B153" s="83">
        <v>478.94938799999983</v>
      </c>
      <c r="C153" s="84">
        <v>510.84352399999995</v>
      </c>
      <c r="D153" s="84">
        <v>582.09074500000008</v>
      </c>
      <c r="E153" s="54">
        <v>595.51534299999958</v>
      </c>
      <c r="F153" s="83">
        <v>386.5949999999998</v>
      </c>
      <c r="G153" s="84">
        <v>656.51000000000022</v>
      </c>
      <c r="H153" s="84">
        <v>703.59700000000066</v>
      </c>
      <c r="I153" s="54">
        <v>652.65899999999965</v>
      </c>
      <c r="J153" s="83">
        <v>646.02597821300014</v>
      </c>
      <c r="K153" s="84">
        <v>695.32400904700057</v>
      </c>
      <c r="L153" s="84">
        <v>883.70901264199961</v>
      </c>
      <c r="M153" s="54">
        <v>858.41302036800016</v>
      </c>
      <c r="N153" s="9"/>
      <c r="O153" s="52">
        <v>2167.3989999999994</v>
      </c>
      <c r="P153" s="53">
        <v>2399.3610000000003</v>
      </c>
      <c r="Q153" s="54">
        <v>3083.4720202700005</v>
      </c>
    </row>
    <row r="154" spans="1:17" s="4" customFormat="1" x14ac:dyDescent="0.3">
      <c r="A154" s="18" t="s">
        <v>79</v>
      </c>
      <c r="B154" s="83">
        <v>154.07968200000005</v>
      </c>
      <c r="C154" s="84">
        <v>183.77915199999995</v>
      </c>
      <c r="D154" s="84">
        <v>194.36933799999974</v>
      </c>
      <c r="E154" s="54">
        <v>153.85982800000068</v>
      </c>
      <c r="F154" s="83">
        <v>139.72499999999985</v>
      </c>
      <c r="G154" s="84">
        <v>132.73200000000008</v>
      </c>
      <c r="H154" s="84">
        <v>131.11000000000018</v>
      </c>
      <c r="I154" s="54">
        <v>198.61399999999969</v>
      </c>
      <c r="J154" s="83">
        <v>112.31200000000004</v>
      </c>
      <c r="K154" s="84">
        <v>154.79729235177993</v>
      </c>
      <c r="L154" s="84">
        <v>196.81770407503637</v>
      </c>
      <c r="M154" s="54">
        <v>199.19794801562387</v>
      </c>
      <c r="N154" s="9"/>
      <c r="O154" s="52">
        <v>686.08800000000042</v>
      </c>
      <c r="P154" s="53">
        <v>602.18099999999981</v>
      </c>
      <c r="Q154" s="54">
        <v>663.12494444244021</v>
      </c>
    </row>
    <row r="155" spans="1:17" s="4" customFormat="1" x14ac:dyDescent="0.3">
      <c r="A155" s="18" t="s">
        <v>82</v>
      </c>
      <c r="B155" s="83">
        <v>233.73590200000007</v>
      </c>
      <c r="C155" s="84">
        <v>216.86109799999991</v>
      </c>
      <c r="D155" s="84">
        <v>258.13600000000019</v>
      </c>
      <c r="E155" s="54">
        <v>260.06099999999969</v>
      </c>
      <c r="F155" s="83">
        <v>236.41000000000005</v>
      </c>
      <c r="G155" s="84">
        <v>238.91800000000003</v>
      </c>
      <c r="H155" s="84">
        <v>262.47099999999989</v>
      </c>
      <c r="I155" s="54">
        <v>264.76200000000017</v>
      </c>
      <c r="J155" s="83">
        <v>262.33200000000005</v>
      </c>
      <c r="K155" s="84">
        <v>270.02399999999994</v>
      </c>
      <c r="L155" s="84">
        <v>280.38600000000019</v>
      </c>
      <c r="M155" s="54">
        <v>274.51299999999992</v>
      </c>
      <c r="N155" s="9"/>
      <c r="O155" s="52">
        <v>968.79399999999987</v>
      </c>
      <c r="P155" s="53">
        <v>1002.5610000000001</v>
      </c>
      <c r="Q155" s="54">
        <v>1087.2550000000001</v>
      </c>
    </row>
    <row r="156" spans="1:17" s="4" customFormat="1" x14ac:dyDescent="0.3">
      <c r="A156" s="18" t="s">
        <v>83</v>
      </c>
      <c r="B156" s="83">
        <v>106.85500000000002</v>
      </c>
      <c r="C156" s="84">
        <v>122.14000000000001</v>
      </c>
      <c r="D156" s="84">
        <v>114.28100000000003</v>
      </c>
      <c r="E156" s="54">
        <v>111.11299999999994</v>
      </c>
      <c r="F156" s="83">
        <v>127.10799999999998</v>
      </c>
      <c r="G156" s="84">
        <v>134.39699999999991</v>
      </c>
      <c r="H156" s="84">
        <v>148.01300000000015</v>
      </c>
      <c r="I156" s="54">
        <v>138.4670000000001</v>
      </c>
      <c r="J156" s="83">
        <v>135.11099999999999</v>
      </c>
      <c r="K156" s="84">
        <v>135.13900000000001</v>
      </c>
      <c r="L156" s="84">
        <v>166.39700000000005</v>
      </c>
      <c r="M156" s="54">
        <v>143.16300000000012</v>
      </c>
      <c r="N156" s="9"/>
      <c r="O156" s="52">
        <v>454.38900000000001</v>
      </c>
      <c r="P156" s="53">
        <v>547.98500000000013</v>
      </c>
      <c r="Q156" s="54">
        <v>579.81000000000017</v>
      </c>
    </row>
    <row r="157" spans="1:17" s="4" customFormat="1" x14ac:dyDescent="0.3">
      <c r="A157" s="18" t="s">
        <v>81</v>
      </c>
      <c r="B157" s="83">
        <v>206.69184200000001</v>
      </c>
      <c r="C157" s="84">
        <v>213.57615299999998</v>
      </c>
      <c r="D157" s="84">
        <v>231.46799999999979</v>
      </c>
      <c r="E157" s="54">
        <v>176.27000500000111</v>
      </c>
      <c r="F157" s="83">
        <v>194.02400000000011</v>
      </c>
      <c r="G157" s="84">
        <v>190.38600000000002</v>
      </c>
      <c r="H157" s="84">
        <v>255.01499999999982</v>
      </c>
      <c r="I157" s="54">
        <v>168.35599999999999</v>
      </c>
      <c r="J157" s="83">
        <v>177.41900000000001</v>
      </c>
      <c r="K157" s="84">
        <v>196.53199999999995</v>
      </c>
      <c r="L157" s="84">
        <v>211.94199999999995</v>
      </c>
      <c r="M157" s="54">
        <v>204.18999999999994</v>
      </c>
      <c r="N157" s="9"/>
      <c r="O157" s="52">
        <v>828.00600000000088</v>
      </c>
      <c r="P157" s="53">
        <v>807.78099999999995</v>
      </c>
      <c r="Q157" s="54">
        <v>790.08299999999986</v>
      </c>
    </row>
    <row r="158" spans="1:17" s="4" customFormat="1" x14ac:dyDescent="0.3">
      <c r="A158" s="18" t="s">
        <v>84</v>
      </c>
      <c r="B158" s="83">
        <v>-84.105000000000118</v>
      </c>
      <c r="C158" s="84">
        <v>197.71199900000005</v>
      </c>
      <c r="D158" s="84">
        <v>244.56199999999978</v>
      </c>
      <c r="E158" s="54">
        <v>266.93300100000062</v>
      </c>
      <c r="F158" s="83">
        <v>93.029999999999973</v>
      </c>
      <c r="G158" s="84">
        <v>162.63300000000103</v>
      </c>
      <c r="H158" s="84">
        <v>235.23099999999968</v>
      </c>
      <c r="I158" s="54">
        <v>229.320999999999</v>
      </c>
      <c r="J158" s="83">
        <v>119.28799999999978</v>
      </c>
      <c r="K158" s="84">
        <v>268.47400000000027</v>
      </c>
      <c r="L158" s="84">
        <v>248.71299999999974</v>
      </c>
      <c r="M158" s="54">
        <v>4503.7290000000003</v>
      </c>
      <c r="N158" s="9"/>
      <c r="O158" s="52">
        <v>625.10200000000032</v>
      </c>
      <c r="P158" s="53">
        <v>720.21499999999969</v>
      </c>
      <c r="Q158" s="54">
        <v>5140.2039999999997</v>
      </c>
    </row>
    <row r="159" spans="1:17" s="4" customFormat="1" x14ac:dyDescent="0.3">
      <c r="A159" s="18" t="s">
        <v>123</v>
      </c>
      <c r="B159" s="83">
        <v>0</v>
      </c>
      <c r="C159" s="84">
        <v>0</v>
      </c>
      <c r="D159" s="84">
        <v>0</v>
      </c>
      <c r="E159" s="54">
        <v>-8.0460000000057335</v>
      </c>
      <c r="F159" s="83">
        <v>0</v>
      </c>
      <c r="G159" s="84">
        <v>0</v>
      </c>
      <c r="H159" s="84">
        <v>0</v>
      </c>
      <c r="I159" s="54">
        <v>0</v>
      </c>
      <c r="J159" s="83">
        <v>0</v>
      </c>
      <c r="K159" s="84">
        <v>0</v>
      </c>
      <c r="L159" s="84">
        <v>0</v>
      </c>
      <c r="M159" s="54">
        <v>0</v>
      </c>
      <c r="N159" s="9"/>
      <c r="O159" s="52">
        <v>-8.0460000000057335</v>
      </c>
      <c r="P159" s="53">
        <v>0</v>
      </c>
      <c r="Q159" s="54">
        <v>0</v>
      </c>
    </row>
    <row r="160" spans="1:17" s="4" customFormat="1" ht="15" hidden="1" customHeight="1" x14ac:dyDescent="0.3">
      <c r="A160" s="19"/>
      <c r="B160" s="83"/>
      <c r="C160" s="84"/>
      <c r="D160" s="84"/>
      <c r="E160" s="54"/>
      <c r="F160" s="83"/>
      <c r="G160" s="84"/>
      <c r="H160" s="84"/>
      <c r="I160" s="54"/>
      <c r="J160" s="83"/>
      <c r="K160" s="84"/>
      <c r="L160" s="84"/>
      <c r="M160" s="54"/>
      <c r="N160" s="9"/>
      <c r="O160" s="52"/>
      <c r="P160" s="53"/>
      <c r="Q160" s="54"/>
    </row>
    <row r="161" spans="1:17" s="4" customFormat="1" ht="15" hidden="1" customHeight="1" x14ac:dyDescent="0.3">
      <c r="A161" s="18"/>
      <c r="B161" s="83"/>
      <c r="C161" s="84"/>
      <c r="D161" s="84"/>
      <c r="E161" s="54"/>
      <c r="F161" s="83"/>
      <c r="G161" s="84"/>
      <c r="H161" s="84"/>
      <c r="I161" s="54"/>
      <c r="J161" s="83"/>
      <c r="K161" s="84"/>
      <c r="L161" s="84"/>
      <c r="M161" s="54"/>
      <c r="N161" s="9"/>
      <c r="O161" s="52"/>
      <c r="P161" s="53"/>
      <c r="Q161" s="54"/>
    </row>
    <row r="162" spans="1:17" s="4" customFormat="1" ht="15" hidden="1" customHeight="1" x14ac:dyDescent="0.3">
      <c r="A162" s="18"/>
      <c r="B162" s="83"/>
      <c r="C162" s="84"/>
      <c r="D162" s="84"/>
      <c r="E162" s="54"/>
      <c r="F162" s="83"/>
      <c r="G162" s="84"/>
      <c r="H162" s="84"/>
      <c r="I162" s="54"/>
      <c r="J162" s="83"/>
      <c r="K162" s="84"/>
      <c r="L162" s="84"/>
      <c r="M162" s="54"/>
      <c r="N162" s="9"/>
      <c r="O162" s="52"/>
      <c r="P162" s="53"/>
      <c r="Q162" s="54"/>
    </row>
    <row r="163" spans="1:17" s="4" customFormat="1" ht="15" hidden="1" customHeight="1" x14ac:dyDescent="0.3">
      <c r="A163" s="18"/>
      <c r="B163" s="83"/>
      <c r="C163" s="84"/>
      <c r="D163" s="84"/>
      <c r="E163" s="54"/>
      <c r="F163" s="83"/>
      <c r="G163" s="84"/>
      <c r="H163" s="84"/>
      <c r="I163" s="54"/>
      <c r="J163" s="83"/>
      <c r="K163" s="84"/>
      <c r="L163" s="84"/>
      <c r="M163" s="54"/>
      <c r="N163" s="9"/>
      <c r="O163" s="52"/>
      <c r="P163" s="53"/>
      <c r="Q163" s="54"/>
    </row>
    <row r="164" spans="1:17" s="4" customFormat="1" ht="15" hidden="1" customHeight="1" x14ac:dyDescent="0.3">
      <c r="A164" s="18"/>
      <c r="B164" s="83"/>
      <c r="C164" s="84"/>
      <c r="D164" s="84"/>
      <c r="E164" s="54"/>
      <c r="F164" s="83"/>
      <c r="G164" s="84"/>
      <c r="H164" s="84"/>
      <c r="I164" s="54"/>
      <c r="J164" s="83"/>
      <c r="K164" s="84"/>
      <c r="L164" s="84"/>
      <c r="M164" s="54"/>
      <c r="N164" s="9"/>
      <c r="O164" s="52"/>
      <c r="P164" s="53"/>
      <c r="Q164" s="54"/>
    </row>
    <row r="165" spans="1:17" s="4" customFormat="1" ht="15" hidden="1" customHeight="1" x14ac:dyDescent="0.3">
      <c r="A165" s="18"/>
      <c r="B165" s="83"/>
      <c r="C165" s="84"/>
      <c r="D165" s="84"/>
      <c r="E165" s="54"/>
      <c r="F165" s="83"/>
      <c r="G165" s="84"/>
      <c r="H165" s="84"/>
      <c r="I165" s="54"/>
      <c r="J165" s="83"/>
      <c r="K165" s="84"/>
      <c r="L165" s="84"/>
      <c r="M165" s="54"/>
      <c r="N165" s="9"/>
      <c r="O165" s="52"/>
      <c r="P165" s="53"/>
      <c r="Q165" s="54"/>
    </row>
    <row r="166" spans="1:17" s="4" customFormat="1" ht="15" hidden="1" customHeight="1" x14ac:dyDescent="0.3">
      <c r="A166" s="18"/>
      <c r="B166" s="83"/>
      <c r="C166" s="84"/>
      <c r="D166" s="84"/>
      <c r="E166" s="54"/>
      <c r="F166" s="83"/>
      <c r="G166" s="84"/>
      <c r="H166" s="84"/>
      <c r="I166" s="54"/>
      <c r="J166" s="83"/>
      <c r="K166" s="84"/>
      <c r="L166" s="84"/>
      <c r="M166" s="54"/>
      <c r="N166" s="9"/>
      <c r="O166" s="52"/>
      <c r="P166" s="53"/>
      <c r="Q166" s="54"/>
    </row>
    <row r="167" spans="1:17" s="4" customFormat="1" ht="15" hidden="1" customHeight="1" x14ac:dyDescent="0.3">
      <c r="A167" s="18"/>
      <c r="B167" s="83"/>
      <c r="C167" s="84"/>
      <c r="D167" s="84"/>
      <c r="E167" s="54"/>
      <c r="F167" s="83"/>
      <c r="G167" s="84"/>
      <c r="H167" s="84"/>
      <c r="I167" s="54"/>
      <c r="J167" s="83"/>
      <c r="K167" s="84"/>
      <c r="L167" s="84"/>
      <c r="M167" s="54"/>
      <c r="N167" s="9"/>
      <c r="O167" s="52"/>
      <c r="P167" s="53"/>
      <c r="Q167" s="54"/>
    </row>
    <row r="168" spans="1:17" s="4" customFormat="1" ht="15" hidden="1" customHeight="1" x14ac:dyDescent="0.3">
      <c r="A168" s="18"/>
      <c r="B168" s="83"/>
      <c r="C168" s="84"/>
      <c r="D168" s="84"/>
      <c r="E168" s="54"/>
      <c r="F168" s="83"/>
      <c r="G168" s="84"/>
      <c r="H168" s="84"/>
      <c r="I168" s="54"/>
      <c r="J168" s="83"/>
      <c r="K168" s="84"/>
      <c r="L168" s="84"/>
      <c r="M168" s="54"/>
      <c r="N168" s="9"/>
      <c r="O168" s="52"/>
      <c r="P168" s="53"/>
      <c r="Q168" s="54"/>
    </row>
    <row r="169" spans="1:17" s="4" customFormat="1" x14ac:dyDescent="0.3">
      <c r="A169" s="19" t="s">
        <v>85</v>
      </c>
      <c r="B169" s="83">
        <v>88.427259000000006</v>
      </c>
      <c r="C169" s="84">
        <v>-37.003001999999292</v>
      </c>
      <c r="D169" s="84">
        <v>-71.217082999999079</v>
      </c>
      <c r="E169" s="54">
        <v>-49.557173999998533</v>
      </c>
      <c r="F169" s="83">
        <v>-3.6760000000005002</v>
      </c>
      <c r="G169" s="84">
        <v>3.4817660080006165</v>
      </c>
      <c r="H169" s="84">
        <v>72.827865352997549</v>
      </c>
      <c r="I169" s="54">
        <v>163.52201526400049</v>
      </c>
      <c r="J169" s="83">
        <v>-3.3889999999998017</v>
      </c>
      <c r="K169" s="84">
        <v>4.1218924153195733</v>
      </c>
      <c r="L169" s="84">
        <v>378.65556907286202</v>
      </c>
      <c r="M169" s="54">
        <v>-168.56066916552112</v>
      </c>
      <c r="N169" s="9"/>
      <c r="O169" s="52">
        <v>-69.349999999996896</v>
      </c>
      <c r="P169" s="53">
        <v>236.15564662499816</v>
      </c>
      <c r="Q169" s="54">
        <v>210.82779232266068</v>
      </c>
    </row>
    <row r="170" spans="1:17" s="4" customFormat="1" x14ac:dyDescent="0.3">
      <c r="A170" s="18" t="s">
        <v>86</v>
      </c>
      <c r="B170" s="83">
        <v>92.785000000000224</v>
      </c>
      <c r="C170" s="84">
        <v>76.341000000000008</v>
      </c>
      <c r="D170" s="84">
        <v>90.220999999999748</v>
      </c>
      <c r="E170" s="54">
        <v>106.2990000000006</v>
      </c>
      <c r="F170" s="83">
        <v>85.569999999999283</v>
      </c>
      <c r="G170" s="84">
        <v>84.143999999999068</v>
      </c>
      <c r="H170" s="84">
        <v>100.30599999999907</v>
      </c>
      <c r="I170" s="54">
        <v>117.51099999999957</v>
      </c>
      <c r="J170" s="83">
        <v>100.61599999999999</v>
      </c>
      <c r="K170" s="84">
        <v>115.02700000000016</v>
      </c>
      <c r="L170" s="84">
        <v>120.09899999999914</v>
      </c>
      <c r="M170" s="54">
        <v>140.60600000000107</v>
      </c>
      <c r="N170" s="9"/>
      <c r="O170" s="52">
        <v>365.64600000000058</v>
      </c>
      <c r="P170" s="53">
        <v>387.53099999999699</v>
      </c>
      <c r="Q170" s="54">
        <v>476.34800000000035</v>
      </c>
    </row>
    <row r="171" spans="1:17" s="4" customFormat="1" x14ac:dyDescent="0.3">
      <c r="A171" s="18" t="s">
        <v>123</v>
      </c>
      <c r="B171" s="83">
        <v>-4.3577410000002175</v>
      </c>
      <c r="C171" s="84">
        <v>-113.34400199999929</v>
      </c>
      <c r="D171" s="84">
        <v>-161.43808299999881</v>
      </c>
      <c r="E171" s="54">
        <v>-155.85617399999916</v>
      </c>
      <c r="F171" s="83">
        <v>-89.245999999999782</v>
      </c>
      <c r="G171" s="84">
        <v>-80.662233991998448</v>
      </c>
      <c r="H171" s="84">
        <v>-27.478134647001525</v>
      </c>
      <c r="I171" s="54">
        <v>46.011015264000918</v>
      </c>
      <c r="J171" s="83">
        <v>-104.00499999999978</v>
      </c>
      <c r="K171" s="84">
        <v>-110.90510758468058</v>
      </c>
      <c r="L171" s="84">
        <v>258.55656907286289</v>
      </c>
      <c r="M171" s="54">
        <v>-309.16666916552219</v>
      </c>
      <c r="N171" s="9"/>
      <c r="O171" s="52">
        <v>-434.99599999999748</v>
      </c>
      <c r="P171" s="53">
        <v>-151.37535337499884</v>
      </c>
      <c r="Q171" s="54">
        <v>-265.52020767733967</v>
      </c>
    </row>
    <row r="172" spans="1:17" s="12" customFormat="1" ht="15" thickBot="1" x14ac:dyDescent="0.35">
      <c r="A172" s="36" t="s">
        <v>123</v>
      </c>
      <c r="B172" s="274">
        <v>1.0809270000054738</v>
      </c>
      <c r="C172" s="275">
        <v>-2.0049240000009334</v>
      </c>
      <c r="D172" s="275">
        <v>-1.0000000070391479E-3</v>
      </c>
      <c r="E172" s="276">
        <v>0.49599699999803448</v>
      </c>
      <c r="F172" s="274">
        <v>1.1457501614131615E-13</v>
      </c>
      <c r="G172" s="275">
        <v>9.9742436532324064E-13</v>
      </c>
      <c r="H172" s="275">
        <v>2.1032064978498966E-12</v>
      </c>
      <c r="I172" s="276">
        <v>-5.5422333389287814E-12</v>
      </c>
      <c r="J172" s="274">
        <v>-1.2314593789142236E-12</v>
      </c>
      <c r="K172" s="275">
        <v>1.0000000051397784E-3</v>
      </c>
      <c r="L172" s="275">
        <v>1.0000000028087541E-3</v>
      </c>
      <c r="M172" s="276">
        <v>-1.000000003898549E-3</v>
      </c>
      <c r="N172" s="277"/>
      <c r="O172" s="278">
        <v>-0.42900000000537375</v>
      </c>
      <c r="P172" s="279">
        <v>-1.4210854715202004E-12</v>
      </c>
      <c r="Q172" s="60">
        <v>1.0000000028185241E-3</v>
      </c>
    </row>
    <row r="173" spans="1:17" s="1" customFormat="1" ht="15" thickBot="1" x14ac:dyDescent="0.35">
      <c r="A173" s="48" t="s">
        <v>87</v>
      </c>
      <c r="B173" s="102">
        <v>5746.5740000000023</v>
      </c>
      <c r="C173" s="103">
        <v>5786.4660000000003</v>
      </c>
      <c r="D173" s="103">
        <v>6244.8739999999998</v>
      </c>
      <c r="E173" s="64">
        <v>5674.61</v>
      </c>
      <c r="F173" s="102">
        <v>5329.8059999999978</v>
      </c>
      <c r="G173" s="103">
        <v>5889.6970000000038</v>
      </c>
      <c r="H173" s="103">
        <v>6405.1659999999993</v>
      </c>
      <c r="I173" s="64">
        <v>6366.8770000000004</v>
      </c>
      <c r="J173" s="102">
        <v>6104.1569782129982</v>
      </c>
      <c r="K173" s="103">
        <v>6043.4110090470049</v>
      </c>
      <c r="L173" s="103">
        <v>6991.6890126420021</v>
      </c>
      <c r="M173" s="64">
        <v>10674.227020367995</v>
      </c>
      <c r="N173" s="277"/>
      <c r="O173" s="62">
        <v>23452.524000000001</v>
      </c>
      <c r="P173" s="63">
        <v>23991.546000000002</v>
      </c>
      <c r="Q173" s="64">
        <v>29813.48402027</v>
      </c>
    </row>
    <row r="174" spans="1:17" ht="15" thickBot="1" x14ac:dyDescent="0.3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9"/>
    </row>
    <row r="175" spans="1:17" x14ac:dyDescent="0.3">
      <c r="A175" s="41" t="s">
        <v>188</v>
      </c>
      <c r="B175" s="323">
        <v>2014</v>
      </c>
      <c r="C175" s="324"/>
      <c r="D175" s="324"/>
      <c r="E175" s="325"/>
      <c r="F175" s="323">
        <v>2015</v>
      </c>
      <c r="G175" s="324"/>
      <c r="H175" s="324"/>
      <c r="I175" s="325"/>
      <c r="J175" s="323">
        <v>2016</v>
      </c>
      <c r="K175" s="324"/>
      <c r="L175" s="324"/>
      <c r="M175" s="325"/>
      <c r="N175" s="10"/>
      <c r="O175" s="145">
        <v>2014</v>
      </c>
      <c r="P175" s="207">
        <v>2015</v>
      </c>
      <c r="Q175" s="146">
        <v>2016</v>
      </c>
    </row>
    <row r="176" spans="1:17" ht="15" thickBot="1" x14ac:dyDescent="0.35">
      <c r="A176" s="42" t="s">
        <v>35</v>
      </c>
      <c r="B176" s="142" t="s">
        <v>23</v>
      </c>
      <c r="C176" s="143" t="s">
        <v>24</v>
      </c>
      <c r="D176" s="143" t="s">
        <v>25</v>
      </c>
      <c r="E176" s="144" t="s">
        <v>26</v>
      </c>
      <c r="F176" s="142" t="s">
        <v>23</v>
      </c>
      <c r="G176" s="143" t="s">
        <v>24</v>
      </c>
      <c r="H176" s="143" t="s">
        <v>25</v>
      </c>
      <c r="I176" s="144" t="s">
        <v>26</v>
      </c>
      <c r="J176" s="142" t="s">
        <v>23</v>
      </c>
      <c r="K176" s="143" t="s">
        <v>24</v>
      </c>
      <c r="L176" s="143" t="s">
        <v>25</v>
      </c>
      <c r="M176" s="144" t="s">
        <v>26</v>
      </c>
      <c r="N176" s="147"/>
      <c r="O176" s="142" t="s">
        <v>122</v>
      </c>
      <c r="P176" s="143" t="s">
        <v>122</v>
      </c>
      <c r="Q176" s="144" t="s">
        <v>122</v>
      </c>
    </row>
    <row r="177" spans="1:17" ht="6" customHeight="1" x14ac:dyDescent="0.3">
      <c r="A177" s="14"/>
      <c r="B177" s="17"/>
      <c r="C177" s="20"/>
      <c r="D177" s="20"/>
      <c r="E177" s="21"/>
      <c r="F177" s="17"/>
      <c r="G177" s="20"/>
      <c r="H177" s="20"/>
      <c r="I177" s="21"/>
      <c r="J177" s="17"/>
      <c r="K177" s="20"/>
      <c r="L177" s="20"/>
      <c r="M177" s="21"/>
      <c r="N177" s="9"/>
      <c r="O177" s="17"/>
      <c r="P177" s="20"/>
      <c r="Q177" s="21"/>
    </row>
    <row r="178" spans="1:17" x14ac:dyDescent="0.3">
      <c r="A178" s="16" t="s">
        <v>0</v>
      </c>
      <c r="B178" s="194">
        <v>-964.16099999999994</v>
      </c>
      <c r="C178" s="195">
        <v>-971.77900000000034</v>
      </c>
      <c r="D178" s="195">
        <v>-1135.26</v>
      </c>
      <c r="E178" s="54">
        <v>-1134.0150000000008</v>
      </c>
      <c r="F178" s="194">
        <v>-1093.518</v>
      </c>
      <c r="G178" s="195">
        <v>-1109.855</v>
      </c>
      <c r="H178" s="195">
        <v>-1108.114</v>
      </c>
      <c r="I178" s="54">
        <v>-1156.8730000000005</v>
      </c>
      <c r="J178" s="194">
        <v>-1162.797</v>
      </c>
      <c r="K178" s="195">
        <v>-1183.8789999999999</v>
      </c>
      <c r="L178" s="195">
        <v>-1207.9569999999994</v>
      </c>
      <c r="M178" s="54">
        <v>-1331.9360000000001</v>
      </c>
      <c r="N178" s="197"/>
      <c r="O178" s="194">
        <v>-4205.2150000000011</v>
      </c>
      <c r="P178" s="195">
        <v>-4468.3600000000006</v>
      </c>
      <c r="Q178" s="196">
        <v>-4886.5689999999995</v>
      </c>
    </row>
    <row r="179" spans="1:17" x14ac:dyDescent="0.3">
      <c r="A179" s="16" t="s">
        <v>77</v>
      </c>
      <c r="B179" s="194">
        <v>-1211.2867970000002</v>
      </c>
      <c r="C179" s="195">
        <v>-1155.6313849999992</v>
      </c>
      <c r="D179" s="195">
        <v>-1316.8623010000006</v>
      </c>
      <c r="E179" s="54">
        <v>-1589.5285170000002</v>
      </c>
      <c r="F179" s="194">
        <v>-1391.816</v>
      </c>
      <c r="G179" s="195">
        <v>-1494.579</v>
      </c>
      <c r="H179" s="195">
        <v>-1467.7599999999998</v>
      </c>
      <c r="I179" s="54">
        <v>-3374.0129999999999</v>
      </c>
      <c r="J179" s="194">
        <v>-1457.4090000000001</v>
      </c>
      <c r="K179" s="195">
        <v>-1487.9941677712</v>
      </c>
      <c r="L179" s="195">
        <v>-1466.4785731087995</v>
      </c>
      <c r="M179" s="54">
        <v>-1530.7753959472011</v>
      </c>
      <c r="N179" s="197"/>
      <c r="O179" s="194">
        <v>-5273.3090000000002</v>
      </c>
      <c r="P179" s="195">
        <v>-7728.1679999999997</v>
      </c>
      <c r="Q179" s="196">
        <v>-5942.6571368272007</v>
      </c>
    </row>
    <row r="180" spans="1:17" ht="15" hidden="1" customHeight="1" x14ac:dyDescent="0.3">
      <c r="A180" s="16"/>
      <c r="B180" s="194"/>
      <c r="C180" s="195"/>
      <c r="D180" s="195"/>
      <c r="E180" s="54"/>
      <c r="F180" s="194"/>
      <c r="G180" s="195"/>
      <c r="H180" s="195"/>
      <c r="I180" s="54"/>
      <c r="J180" s="194"/>
      <c r="K180" s="195"/>
      <c r="L180" s="195"/>
      <c r="M180" s="54"/>
      <c r="N180" s="197"/>
      <c r="O180" s="194"/>
      <c r="P180" s="195"/>
      <c r="Q180" s="196"/>
    </row>
    <row r="181" spans="1:17" x14ac:dyDescent="0.3">
      <c r="A181" s="16" t="s">
        <v>85</v>
      </c>
      <c r="B181" s="194">
        <v>-228.26420300000001</v>
      </c>
      <c r="C181" s="195">
        <v>-341.54579700000005</v>
      </c>
      <c r="D181" s="195">
        <v>-125.76300000000015</v>
      </c>
      <c r="E181" s="54">
        <v>-101.8399999999998</v>
      </c>
      <c r="F181" s="194">
        <v>-121.94000000000001</v>
      </c>
      <c r="G181" s="195">
        <v>-151.97300000000013</v>
      </c>
      <c r="H181" s="195">
        <v>-152.15900000000011</v>
      </c>
      <c r="I181" s="54">
        <v>-157.13400000000013</v>
      </c>
      <c r="J181" s="194">
        <v>-145.42900000000009</v>
      </c>
      <c r="K181" s="195">
        <v>-167.33783222880004</v>
      </c>
      <c r="L181" s="195">
        <v>-178.02942689119993</v>
      </c>
      <c r="M181" s="54">
        <v>-213.76260405280004</v>
      </c>
      <c r="N181" s="197"/>
      <c r="O181" s="194">
        <v>-797.41300000000001</v>
      </c>
      <c r="P181" s="195">
        <v>-583.20600000000036</v>
      </c>
      <c r="Q181" s="196">
        <v>-704.5588631728001</v>
      </c>
    </row>
    <row r="182" spans="1:17" ht="15" thickBot="1" x14ac:dyDescent="0.35">
      <c r="A182" s="36" t="s">
        <v>123</v>
      </c>
      <c r="B182" s="274">
        <v>-1.2929999999998358</v>
      </c>
      <c r="C182" s="275">
        <v>1.2821819999997501</v>
      </c>
      <c r="D182" s="275">
        <v>-3.0698999999458465E-2</v>
      </c>
      <c r="E182" s="276">
        <v>4.1517000000681037E-2</v>
      </c>
      <c r="F182" s="274">
        <v>1.9999999996827E-3</v>
      </c>
      <c r="G182" s="275">
        <v>-5.1159076974727213E-13</v>
      </c>
      <c r="H182" s="275">
        <v>-1.8189894035458565E-12</v>
      </c>
      <c r="I182" s="276">
        <v>-1.7053025658242404E-12</v>
      </c>
      <c r="J182" s="274">
        <v>-1.9999999999527063E-3</v>
      </c>
      <c r="K182" s="275">
        <v>4.5474735088646412E-13</v>
      </c>
      <c r="L182" s="275">
        <v>-9.0949470177292824E-13</v>
      </c>
      <c r="M182" s="276">
        <v>5.4569682106375694E-12</v>
      </c>
      <c r="N182" s="277"/>
      <c r="O182" s="278">
        <v>1.3642420526593924E-12</v>
      </c>
      <c r="P182" s="279">
        <v>1.9999999951778591E-3</v>
      </c>
      <c r="Q182" s="60">
        <v>-1.9999999949504854E-3</v>
      </c>
    </row>
    <row r="183" spans="1:17" ht="15" thickBot="1" x14ac:dyDescent="0.35">
      <c r="A183" s="47" t="s">
        <v>87</v>
      </c>
      <c r="B183" s="102">
        <v>-2405.0050000000001</v>
      </c>
      <c r="C183" s="103">
        <v>-2467.674</v>
      </c>
      <c r="D183" s="103">
        <v>-2577.9160000000002</v>
      </c>
      <c r="E183" s="64">
        <v>-2825.3420000000001</v>
      </c>
      <c r="F183" s="102">
        <v>-2607.2720000000004</v>
      </c>
      <c r="G183" s="103">
        <v>-2756.4070000000006</v>
      </c>
      <c r="H183" s="103">
        <v>-2728.0330000000017</v>
      </c>
      <c r="I183" s="64">
        <v>-4688.0200000000023</v>
      </c>
      <c r="J183" s="102">
        <v>-2765.6370000000002</v>
      </c>
      <c r="K183" s="103">
        <v>-2839.2109999999998</v>
      </c>
      <c r="L183" s="103">
        <v>-2852.4649999999983</v>
      </c>
      <c r="M183" s="64">
        <v>-3076.4739999999983</v>
      </c>
      <c r="N183" s="277"/>
      <c r="O183" s="62">
        <v>-10275.937</v>
      </c>
      <c r="P183" s="63">
        <v>-12779.732000000005</v>
      </c>
      <c r="Q183" s="64">
        <v>-11533.786999999997</v>
      </c>
    </row>
    <row r="184" spans="1:17" ht="15" thickBot="1" x14ac:dyDescent="0.3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1:17" x14ac:dyDescent="0.3">
      <c r="A185" s="41" t="s">
        <v>7</v>
      </c>
      <c r="B185" s="323">
        <v>2014</v>
      </c>
      <c r="C185" s="324"/>
      <c r="D185" s="324"/>
      <c r="E185" s="325"/>
      <c r="F185" s="323">
        <v>2015</v>
      </c>
      <c r="G185" s="324"/>
      <c r="H185" s="324"/>
      <c r="I185" s="325"/>
      <c r="J185" s="323">
        <v>2016</v>
      </c>
      <c r="K185" s="324"/>
      <c r="L185" s="324"/>
      <c r="M185" s="325"/>
      <c r="N185" s="10"/>
      <c r="O185" s="145">
        <v>2014</v>
      </c>
      <c r="P185" s="207">
        <v>2015</v>
      </c>
      <c r="Q185" s="146">
        <v>2016</v>
      </c>
    </row>
    <row r="186" spans="1:17" ht="15" thickBot="1" x14ac:dyDescent="0.35">
      <c r="A186" s="42" t="s">
        <v>35</v>
      </c>
      <c r="B186" s="142" t="s">
        <v>23</v>
      </c>
      <c r="C186" s="143" t="s">
        <v>24</v>
      </c>
      <c r="D186" s="143" t="s">
        <v>25</v>
      </c>
      <c r="E186" s="144" t="s">
        <v>26</v>
      </c>
      <c r="F186" s="142" t="s">
        <v>23</v>
      </c>
      <c r="G186" s="143" t="s">
        <v>24</v>
      </c>
      <c r="H186" s="143" t="s">
        <v>25</v>
      </c>
      <c r="I186" s="144" t="s">
        <v>26</v>
      </c>
      <c r="J186" s="142" t="s">
        <v>23</v>
      </c>
      <c r="K186" s="143" t="s">
        <v>24</v>
      </c>
      <c r="L186" s="143" t="s">
        <v>25</v>
      </c>
      <c r="M186" s="144" t="s">
        <v>26</v>
      </c>
      <c r="N186" s="147"/>
      <c r="O186" s="142" t="s">
        <v>122</v>
      </c>
      <c r="P186" s="143" t="s">
        <v>122</v>
      </c>
      <c r="Q186" s="144" t="s">
        <v>122</v>
      </c>
    </row>
    <row r="187" spans="1:17" ht="6" customHeight="1" x14ac:dyDescent="0.3">
      <c r="A187" s="14"/>
      <c r="B187" s="17"/>
      <c r="C187" s="20"/>
      <c r="D187" s="20"/>
      <c r="E187" s="21"/>
      <c r="F187" s="17"/>
      <c r="G187" s="20"/>
      <c r="H187" s="20"/>
      <c r="I187" s="21"/>
      <c r="J187" s="17"/>
      <c r="K187" s="20"/>
      <c r="L187" s="20"/>
      <c r="M187" s="21"/>
      <c r="N187" s="8"/>
      <c r="O187" s="17"/>
      <c r="P187" s="20"/>
      <c r="Q187" s="21"/>
    </row>
    <row r="188" spans="1:17" x14ac:dyDescent="0.3">
      <c r="A188" s="16" t="s">
        <v>0</v>
      </c>
      <c r="B188" s="83">
        <v>-2.7109999999999999</v>
      </c>
      <c r="C188" s="84">
        <v>-2.3160000000000012</v>
      </c>
      <c r="D188" s="84">
        <v>-0.67400000000000038</v>
      </c>
      <c r="E188" s="54">
        <v>0.77999999999999936</v>
      </c>
      <c r="F188" s="83">
        <v>-1.224</v>
      </c>
      <c r="G188" s="84">
        <v>-19.182000000000002</v>
      </c>
      <c r="H188" s="84">
        <v>0.48499999999999943</v>
      </c>
      <c r="I188" s="54">
        <v>0.16800000000000281</v>
      </c>
      <c r="J188" s="83">
        <v>0.16400000000000001</v>
      </c>
      <c r="K188" s="84">
        <v>0.26300000000000012</v>
      </c>
      <c r="L188" s="84">
        <v>0.18999999999999984</v>
      </c>
      <c r="M188" s="54">
        <v>0.122</v>
      </c>
      <c r="N188" s="9"/>
      <c r="O188" s="52">
        <v>-4.921000000000002</v>
      </c>
      <c r="P188" s="53">
        <v>-19.753</v>
      </c>
      <c r="Q188" s="54">
        <v>0.73899999999999999</v>
      </c>
    </row>
    <row r="189" spans="1:17" x14ac:dyDescent="0.3">
      <c r="A189" s="16" t="s">
        <v>77</v>
      </c>
      <c r="B189" s="83">
        <v>19.966000000000001</v>
      </c>
      <c r="C189" s="84">
        <v>26.972000000000001</v>
      </c>
      <c r="D189" s="84">
        <v>36.341000000000008</v>
      </c>
      <c r="E189" s="54">
        <v>25.17</v>
      </c>
      <c r="F189" s="83">
        <v>28.87</v>
      </c>
      <c r="G189" s="84">
        <v>26.099</v>
      </c>
      <c r="H189" s="84">
        <v>32.243999999999978</v>
      </c>
      <c r="I189" s="54">
        <v>31.976000000000042</v>
      </c>
      <c r="J189" s="83">
        <v>29.135000000000002</v>
      </c>
      <c r="K189" s="84">
        <v>28.169000000000029</v>
      </c>
      <c r="L189" s="84">
        <v>29.519000000000105</v>
      </c>
      <c r="M189" s="54">
        <v>28.178999999999888</v>
      </c>
      <c r="N189" s="9"/>
      <c r="O189" s="52">
        <v>108.44900000000001</v>
      </c>
      <c r="P189" s="53">
        <v>119.18900000000002</v>
      </c>
      <c r="Q189" s="54">
        <v>115.00200000000002</v>
      </c>
    </row>
    <row r="190" spans="1:17" x14ac:dyDescent="0.3">
      <c r="A190" s="18" t="s">
        <v>182</v>
      </c>
      <c r="B190" s="83">
        <v>24.436</v>
      </c>
      <c r="C190" s="84">
        <v>27.07</v>
      </c>
      <c r="D190" s="84">
        <v>34.671999999999997</v>
      </c>
      <c r="E190" s="54">
        <v>26.370000000000005</v>
      </c>
      <c r="F190" s="83">
        <v>33.329000000000001</v>
      </c>
      <c r="G190" s="84">
        <v>28.670999999999999</v>
      </c>
      <c r="H190" s="84">
        <v>32.07099999999997</v>
      </c>
      <c r="I190" s="54">
        <v>32.424000000000021</v>
      </c>
      <c r="J190" s="83">
        <v>26.042000000000002</v>
      </c>
      <c r="K190" s="84">
        <v>28.512000000000015</v>
      </c>
      <c r="L190" s="84">
        <v>30.839000000000098</v>
      </c>
      <c r="M190" s="54">
        <v>35.259999999999891</v>
      </c>
      <c r="N190" s="9"/>
      <c r="O190" s="52">
        <v>112.548</v>
      </c>
      <c r="P190" s="53">
        <v>126.49499999999999</v>
      </c>
      <c r="Q190" s="54">
        <v>120.65300000000001</v>
      </c>
    </row>
    <row r="191" spans="1:17" ht="15" hidden="1" customHeight="1" x14ac:dyDescent="0.3">
      <c r="A191" s="16"/>
      <c r="B191" s="83"/>
      <c r="C191" s="84"/>
      <c r="D191" s="84"/>
      <c r="E191" s="54"/>
      <c r="F191" s="83"/>
      <c r="G191" s="84"/>
      <c r="H191" s="84"/>
      <c r="I191" s="54"/>
      <c r="J191" s="83"/>
      <c r="K191" s="84"/>
      <c r="L191" s="84"/>
      <c r="M191" s="54"/>
      <c r="N191" s="9"/>
      <c r="O191" s="52"/>
      <c r="P191" s="53"/>
      <c r="Q191" s="54"/>
    </row>
    <row r="192" spans="1:17" x14ac:dyDescent="0.3">
      <c r="A192" s="16" t="s">
        <v>85</v>
      </c>
      <c r="B192" s="83">
        <v>1073.5529999999999</v>
      </c>
      <c r="C192" s="84">
        <v>708.91300000000001</v>
      </c>
      <c r="D192" s="84">
        <v>1161.402</v>
      </c>
      <c r="E192" s="54">
        <v>1519.4470000000024</v>
      </c>
      <c r="F192" s="83">
        <v>474.00300000000016</v>
      </c>
      <c r="G192" s="84">
        <v>296.49200000000008</v>
      </c>
      <c r="H192" s="84">
        <v>1386.6639999999998</v>
      </c>
      <c r="I192" s="54">
        <v>1137.4530000000018</v>
      </c>
      <c r="J192" s="83">
        <v>716.21199999999999</v>
      </c>
      <c r="K192" s="84">
        <v>867.80899999999997</v>
      </c>
      <c r="L192" s="84">
        <v>714.77300000000128</v>
      </c>
      <c r="M192" s="54">
        <v>395.82099999999946</v>
      </c>
      <c r="N192" s="9"/>
      <c r="O192" s="52">
        <v>4463.3150000000023</v>
      </c>
      <c r="P192" s="53">
        <v>3294.6120000000019</v>
      </c>
      <c r="Q192" s="54">
        <v>2694.6150000000007</v>
      </c>
    </row>
    <row r="193" spans="1:17" x14ac:dyDescent="0.3">
      <c r="A193" s="18" t="s">
        <v>183</v>
      </c>
      <c r="B193" s="83">
        <v>541.46699999999998</v>
      </c>
      <c r="C193" s="84">
        <v>381.45099999999991</v>
      </c>
      <c r="D193" s="84">
        <v>677.74800000000005</v>
      </c>
      <c r="E193" s="54">
        <v>645.99400000000037</v>
      </c>
      <c r="F193" s="83">
        <v>150.488</v>
      </c>
      <c r="G193" s="84">
        <v>233.49599999999992</v>
      </c>
      <c r="H193" s="84">
        <v>525.44299999999998</v>
      </c>
      <c r="I193" s="54">
        <v>503.94899999999984</v>
      </c>
      <c r="J193" s="83">
        <v>183.221</v>
      </c>
      <c r="K193" s="84">
        <v>269.38400000000024</v>
      </c>
      <c r="L193" s="84">
        <v>230.13499999999976</v>
      </c>
      <c r="M193" s="54">
        <v>216.41399999999999</v>
      </c>
      <c r="N193" s="9"/>
      <c r="O193" s="52">
        <v>2246.6600000000003</v>
      </c>
      <c r="P193" s="53">
        <v>1413.3759999999997</v>
      </c>
      <c r="Q193" s="54">
        <v>899.154</v>
      </c>
    </row>
    <row r="194" spans="1:17" x14ac:dyDescent="0.3">
      <c r="A194" s="18" t="s">
        <v>184</v>
      </c>
      <c r="B194" s="83">
        <v>527.8130000000001</v>
      </c>
      <c r="C194" s="84">
        <v>327.154</v>
      </c>
      <c r="D194" s="84">
        <v>483.87100000000009</v>
      </c>
      <c r="E194" s="54">
        <v>874.02400000000216</v>
      </c>
      <c r="F194" s="83">
        <v>323.7030000000002</v>
      </c>
      <c r="G194" s="84">
        <v>65.208000000000084</v>
      </c>
      <c r="H194" s="84">
        <v>863.95800000000008</v>
      </c>
      <c r="I194" s="54">
        <v>640.82300000000191</v>
      </c>
      <c r="J194" s="83">
        <v>533.82500000000005</v>
      </c>
      <c r="K194" s="84">
        <v>602.85599999999999</v>
      </c>
      <c r="L194" s="84">
        <v>484.79900000000112</v>
      </c>
      <c r="M194" s="54">
        <v>183.49699999999939</v>
      </c>
      <c r="N194" s="9"/>
      <c r="O194" s="52">
        <v>2212.8620000000024</v>
      </c>
      <c r="P194" s="53">
        <v>1893.6920000000023</v>
      </c>
      <c r="Q194" s="54">
        <v>1804.9770000000005</v>
      </c>
    </row>
    <row r="195" spans="1:17" ht="15" thickBot="1" x14ac:dyDescent="0.35">
      <c r="A195" s="98" t="s">
        <v>123</v>
      </c>
      <c r="B195" s="274">
        <v>0</v>
      </c>
      <c r="C195" s="275">
        <v>0</v>
      </c>
      <c r="D195" s="275">
        <v>0</v>
      </c>
      <c r="E195" s="276">
        <v>-2.5011104298755527E-12</v>
      </c>
      <c r="F195" s="274">
        <v>0</v>
      </c>
      <c r="G195" s="275">
        <v>0</v>
      </c>
      <c r="H195" s="275">
        <v>0</v>
      </c>
      <c r="I195" s="276">
        <v>0</v>
      </c>
      <c r="J195" s="274">
        <v>0</v>
      </c>
      <c r="K195" s="275">
        <v>0</v>
      </c>
      <c r="L195" s="275">
        <v>0</v>
      </c>
      <c r="M195" s="276">
        <v>0</v>
      </c>
      <c r="N195" s="277"/>
      <c r="O195" s="278">
        <v>0</v>
      </c>
      <c r="P195" s="279">
        <v>0</v>
      </c>
      <c r="Q195" s="60">
        <v>0</v>
      </c>
    </row>
    <row r="196" spans="1:17" ht="15" thickBot="1" x14ac:dyDescent="0.35">
      <c r="A196" s="47" t="s">
        <v>87</v>
      </c>
      <c r="B196" s="102">
        <v>1090.8080000000009</v>
      </c>
      <c r="C196" s="103">
        <v>733.56899999999951</v>
      </c>
      <c r="D196" s="103">
        <v>1197.069</v>
      </c>
      <c r="E196" s="64">
        <v>1545.3969999999999</v>
      </c>
      <c r="F196" s="102">
        <v>501.64900000000017</v>
      </c>
      <c r="G196" s="103">
        <v>303.40899999999976</v>
      </c>
      <c r="H196" s="103">
        <v>1419.393</v>
      </c>
      <c r="I196" s="64">
        <v>1169.5970000000007</v>
      </c>
      <c r="J196" s="102">
        <v>745.51099999999985</v>
      </c>
      <c r="K196" s="103">
        <v>896.2410000000001</v>
      </c>
      <c r="L196" s="103">
        <v>744.48200000000134</v>
      </c>
      <c r="M196" s="64">
        <v>424.12199999999893</v>
      </c>
      <c r="N196" s="277"/>
      <c r="O196" s="62">
        <v>4566.8429999999998</v>
      </c>
      <c r="P196" s="63">
        <v>3394.0480000000007</v>
      </c>
      <c r="Q196" s="64">
        <v>2810.3560000000002</v>
      </c>
    </row>
    <row r="197" spans="1:17" ht="15" thickBot="1" x14ac:dyDescent="0.3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9"/>
    </row>
    <row r="198" spans="1:17" x14ac:dyDescent="0.3">
      <c r="A198" s="41" t="s">
        <v>189</v>
      </c>
      <c r="B198" s="323">
        <v>2014</v>
      </c>
      <c r="C198" s="324"/>
      <c r="D198" s="324"/>
      <c r="E198" s="325"/>
      <c r="F198" s="323">
        <v>2015</v>
      </c>
      <c r="G198" s="324"/>
      <c r="H198" s="324"/>
      <c r="I198" s="325"/>
      <c r="J198" s="323">
        <v>2016</v>
      </c>
      <c r="K198" s="324"/>
      <c r="L198" s="324"/>
      <c r="M198" s="325"/>
      <c r="N198" s="8"/>
      <c r="O198" s="145">
        <v>2014</v>
      </c>
      <c r="P198" s="207">
        <v>2015</v>
      </c>
      <c r="Q198" s="146">
        <v>2016</v>
      </c>
    </row>
    <row r="199" spans="1:17" ht="15" thickBot="1" x14ac:dyDescent="0.35">
      <c r="A199" s="42" t="s">
        <v>35</v>
      </c>
      <c r="B199" s="142" t="s">
        <v>23</v>
      </c>
      <c r="C199" s="143" t="s">
        <v>24</v>
      </c>
      <c r="D199" s="143" t="s">
        <v>25</v>
      </c>
      <c r="E199" s="144" t="s">
        <v>26</v>
      </c>
      <c r="F199" s="142" t="s">
        <v>23</v>
      </c>
      <c r="G199" s="143" t="s">
        <v>24</v>
      </c>
      <c r="H199" s="143" t="s">
        <v>25</v>
      </c>
      <c r="I199" s="144" t="s">
        <v>26</v>
      </c>
      <c r="J199" s="142" t="s">
        <v>23</v>
      </c>
      <c r="K199" s="143" t="s">
        <v>24</v>
      </c>
      <c r="L199" s="143" t="s">
        <v>25</v>
      </c>
      <c r="M199" s="144" t="s">
        <v>26</v>
      </c>
      <c r="N199" s="306"/>
      <c r="O199" s="142" t="s">
        <v>122</v>
      </c>
      <c r="P199" s="143" t="s">
        <v>122</v>
      </c>
      <c r="Q199" s="144" t="s">
        <v>122</v>
      </c>
    </row>
    <row r="200" spans="1:17" ht="6" customHeight="1" x14ac:dyDescent="0.3">
      <c r="A200" s="14"/>
      <c r="B200" s="17"/>
      <c r="C200" s="20"/>
      <c r="D200" s="20"/>
      <c r="E200" s="21"/>
      <c r="F200" s="17"/>
      <c r="G200" s="20"/>
      <c r="H200" s="20"/>
      <c r="I200" s="21"/>
      <c r="J200" s="17"/>
      <c r="K200" s="20"/>
      <c r="L200" s="20"/>
      <c r="M200" s="21"/>
      <c r="N200" s="8"/>
      <c r="O200" s="17"/>
      <c r="P200" s="20"/>
      <c r="Q200" s="21"/>
    </row>
    <row r="201" spans="1:17" x14ac:dyDescent="0.3">
      <c r="A201" s="16" t="s">
        <v>0</v>
      </c>
      <c r="B201" s="194">
        <v>2629.5409999999956</v>
      </c>
      <c r="C201" s="195">
        <v>2642.9920000000002</v>
      </c>
      <c r="D201" s="195">
        <v>2500.9350000000022</v>
      </c>
      <c r="E201" s="54">
        <v>2356.3740000000062</v>
      </c>
      <c r="F201" s="194">
        <v>2172.5039999999976</v>
      </c>
      <c r="G201" s="195">
        <v>2330.3690000000011</v>
      </c>
      <c r="H201" s="195">
        <v>2643.8959999999988</v>
      </c>
      <c r="I201" s="54">
        <v>2650.6899999999996</v>
      </c>
      <c r="J201" s="194">
        <v>2426.0629999999992</v>
      </c>
      <c r="K201" s="195">
        <v>2325.7560000000021</v>
      </c>
      <c r="L201" s="195">
        <v>2404.9339999999993</v>
      </c>
      <c r="M201" s="54">
        <v>2412.7199999999939</v>
      </c>
      <c r="N201" s="197"/>
      <c r="O201" s="194">
        <v>10129.842000000004</v>
      </c>
      <c r="P201" s="195">
        <v>9797.4589999999971</v>
      </c>
      <c r="Q201" s="196">
        <v>9569.4729999999945</v>
      </c>
    </row>
    <row r="202" spans="1:17" x14ac:dyDescent="0.3">
      <c r="A202" s="16" t="s">
        <v>77</v>
      </c>
      <c r="B202" s="194">
        <v>905.6210169999996</v>
      </c>
      <c r="C202" s="195">
        <v>1363.1395410000005</v>
      </c>
      <c r="D202" s="195">
        <v>1435.8697819999988</v>
      </c>
      <c r="E202" s="54">
        <v>1054.4806599999984</v>
      </c>
      <c r="F202" s="194">
        <v>909.45499999999993</v>
      </c>
      <c r="G202" s="195">
        <v>1141.9132339920016</v>
      </c>
      <c r="H202" s="195">
        <v>1600.1431346470013</v>
      </c>
      <c r="I202" s="54">
        <v>1223.7309847360034</v>
      </c>
      <c r="J202" s="194">
        <v>1102.4119782129997</v>
      </c>
      <c r="K202" s="195">
        <v>1273.9679488604788</v>
      </c>
      <c r="L202" s="195">
        <v>1633.5208704603397</v>
      </c>
      <c r="M202" s="54">
        <v>1208.9392935863207</v>
      </c>
      <c r="N202" s="197"/>
      <c r="O202" s="194">
        <v>4759.1109999999971</v>
      </c>
      <c r="P202" s="195">
        <v>4875.2423533750061</v>
      </c>
      <c r="Q202" s="196">
        <v>5218.8400911201388</v>
      </c>
    </row>
    <row r="203" spans="1:17" ht="15" hidden="1" customHeight="1" x14ac:dyDescent="0.3">
      <c r="A203" s="16"/>
      <c r="B203" s="194"/>
      <c r="C203" s="195"/>
      <c r="D203" s="195"/>
      <c r="E203" s="54"/>
      <c r="F203" s="194"/>
      <c r="G203" s="195"/>
      <c r="H203" s="195"/>
      <c r="I203" s="54"/>
      <c r="J203" s="194"/>
      <c r="K203" s="195"/>
      <c r="L203" s="195"/>
      <c r="M203" s="54"/>
      <c r="N203" s="197"/>
      <c r="O203" s="194"/>
      <c r="P203" s="195"/>
      <c r="Q203" s="196"/>
    </row>
    <row r="204" spans="1:17" x14ac:dyDescent="0.3">
      <c r="A204" s="16" t="s">
        <v>85</v>
      </c>
      <c r="B204" s="194">
        <v>968.08105600000022</v>
      </c>
      <c r="C204" s="195">
        <v>355.73620100000039</v>
      </c>
      <c r="D204" s="195">
        <v>1231.9489170000002</v>
      </c>
      <c r="E204" s="54">
        <v>1392.5948260000041</v>
      </c>
      <c r="F204" s="194">
        <v>444.44699999999972</v>
      </c>
      <c r="G204" s="195">
        <v>229.31076600800026</v>
      </c>
      <c r="H204" s="195">
        <v>1404.4008653529977</v>
      </c>
      <c r="I204" s="54">
        <v>1063.0940152640028</v>
      </c>
      <c r="J204" s="194">
        <v>669.40100000000018</v>
      </c>
      <c r="K204" s="195">
        <v>845.99406018651973</v>
      </c>
      <c r="L204" s="195">
        <v>703.95314218166322</v>
      </c>
      <c r="M204" s="54">
        <v>115.65872678167807</v>
      </c>
      <c r="N204" s="197"/>
      <c r="O204" s="194">
        <v>3948.3610000000049</v>
      </c>
      <c r="P204" s="195">
        <v>3141.2526466250006</v>
      </c>
      <c r="Q204" s="196">
        <v>2335.0069291498612</v>
      </c>
    </row>
    <row r="205" spans="1:17" ht="15" thickBot="1" x14ac:dyDescent="0.35">
      <c r="A205" s="36" t="s">
        <v>123</v>
      </c>
      <c r="B205" s="274">
        <v>-0.21507299999154839</v>
      </c>
      <c r="C205" s="275">
        <v>-0.71974200000090605</v>
      </c>
      <c r="D205" s="275">
        <v>-3.1699000001481181E-2</v>
      </c>
      <c r="E205" s="276">
        <v>0.53751399999146088</v>
      </c>
      <c r="F205" s="274">
        <v>2.0000000003506102E-3</v>
      </c>
      <c r="G205" s="275">
        <v>-1.1937117960769683E-12</v>
      </c>
      <c r="H205" s="275">
        <v>0</v>
      </c>
      <c r="I205" s="276">
        <v>-6.3664629124104977E-12</v>
      </c>
      <c r="J205" s="274">
        <v>-2.0000000013169483E-3</v>
      </c>
      <c r="K205" s="275">
        <v>1.0000000065701897E-3</v>
      </c>
      <c r="L205" s="275">
        <v>9.999999947467586E-4</v>
      </c>
      <c r="M205" s="276">
        <v>-9.9999998928979039E-4</v>
      </c>
      <c r="N205" s="277"/>
      <c r="O205" s="278">
        <v>-0.42900000000781802</v>
      </c>
      <c r="P205" s="279">
        <v>1.9999999944957381E-3</v>
      </c>
      <c r="Q205" s="60">
        <v>-9.9999998928979039E-4</v>
      </c>
    </row>
    <row r="206" spans="1:17" ht="15" thickBot="1" x14ac:dyDescent="0.35">
      <c r="A206" s="47" t="s">
        <v>87</v>
      </c>
      <c r="B206" s="102">
        <v>4503.0280000000039</v>
      </c>
      <c r="C206" s="103">
        <v>4361.1480000000001</v>
      </c>
      <c r="D206" s="103">
        <v>5168.7219999999998</v>
      </c>
      <c r="E206" s="64">
        <v>4803.9870000000001</v>
      </c>
      <c r="F206" s="102">
        <v>3526.4079999999976</v>
      </c>
      <c r="G206" s="103">
        <v>3701.5930000000017</v>
      </c>
      <c r="H206" s="103">
        <v>5648.4399999999987</v>
      </c>
      <c r="I206" s="64">
        <v>4937.5149999999994</v>
      </c>
      <c r="J206" s="102">
        <v>4197.8739782129978</v>
      </c>
      <c r="K206" s="103">
        <v>4445.7190090470067</v>
      </c>
      <c r="L206" s="103">
        <v>4742.4090126420015</v>
      </c>
      <c r="M206" s="64">
        <v>3737.3170203680002</v>
      </c>
      <c r="N206" s="277"/>
      <c r="O206" s="62">
        <v>18836.884999999998</v>
      </c>
      <c r="P206" s="63">
        <v>17813.955999999998</v>
      </c>
      <c r="Q206" s="64">
        <v>17123.319020270006</v>
      </c>
    </row>
    <row r="207" spans="1:17" ht="15" thickBot="1" x14ac:dyDescent="0.35">
      <c r="A207" s="8"/>
      <c r="B207" s="188"/>
      <c r="C207" s="8"/>
      <c r="D207" s="8"/>
      <c r="E207" s="8"/>
      <c r="F207" s="188"/>
      <c r="G207" s="69"/>
      <c r="H207" s="8"/>
      <c r="I207" s="8"/>
      <c r="J207" s="188"/>
      <c r="K207" s="8"/>
      <c r="L207" s="8"/>
      <c r="M207" s="8"/>
      <c r="N207" s="8"/>
      <c r="O207" s="188"/>
      <c r="P207" s="188"/>
      <c r="Q207" s="211"/>
    </row>
    <row r="208" spans="1:17" x14ac:dyDescent="0.3">
      <c r="A208" s="41" t="s">
        <v>8</v>
      </c>
      <c r="B208" s="323">
        <v>2014</v>
      </c>
      <c r="C208" s="324"/>
      <c r="D208" s="324"/>
      <c r="E208" s="325"/>
      <c r="F208" s="323">
        <v>2015</v>
      </c>
      <c r="G208" s="324"/>
      <c r="H208" s="324"/>
      <c r="I208" s="325"/>
      <c r="J208" s="323">
        <v>2016</v>
      </c>
      <c r="K208" s="324"/>
      <c r="L208" s="324"/>
      <c r="M208" s="325"/>
      <c r="N208" s="8"/>
      <c r="O208" s="145">
        <v>2014</v>
      </c>
      <c r="P208" s="207">
        <v>2015</v>
      </c>
      <c r="Q208" s="146">
        <v>2016</v>
      </c>
    </row>
    <row r="209" spans="1:17" ht="15" thickBot="1" x14ac:dyDescent="0.35">
      <c r="A209" s="42" t="s">
        <v>35</v>
      </c>
      <c r="B209" s="142" t="s">
        <v>23</v>
      </c>
      <c r="C209" s="143" t="s">
        <v>24</v>
      </c>
      <c r="D209" s="143" t="s">
        <v>25</v>
      </c>
      <c r="E209" s="144" t="s">
        <v>26</v>
      </c>
      <c r="F209" s="142" t="s">
        <v>23</v>
      </c>
      <c r="G209" s="143" t="s">
        <v>24</v>
      </c>
      <c r="H209" s="143" t="s">
        <v>25</v>
      </c>
      <c r="I209" s="144" t="s">
        <v>26</v>
      </c>
      <c r="J209" s="142" t="s">
        <v>23</v>
      </c>
      <c r="K209" s="143" t="s">
        <v>24</v>
      </c>
      <c r="L209" s="143" t="s">
        <v>25</v>
      </c>
      <c r="M209" s="144" t="s">
        <v>26</v>
      </c>
      <c r="N209" s="306"/>
      <c r="O209" s="142" t="s">
        <v>122</v>
      </c>
      <c r="P209" s="143" t="s">
        <v>122</v>
      </c>
      <c r="Q209" s="144" t="s">
        <v>122</v>
      </c>
    </row>
    <row r="210" spans="1:17" ht="6" customHeight="1" x14ac:dyDescent="0.3">
      <c r="A210" s="14"/>
      <c r="B210" s="17"/>
      <c r="C210" s="20"/>
      <c r="D210" s="20"/>
      <c r="E210" s="21"/>
      <c r="F210" s="17"/>
      <c r="G210" s="20"/>
      <c r="H210" s="20"/>
      <c r="I210" s="21"/>
      <c r="J210" s="17"/>
      <c r="K210" s="20"/>
      <c r="L210" s="20"/>
      <c r="M210" s="21"/>
      <c r="N210" s="8"/>
      <c r="O210" s="17"/>
      <c r="P210" s="20"/>
      <c r="Q210" s="21"/>
    </row>
    <row r="211" spans="1:17" x14ac:dyDescent="0.3">
      <c r="A211" s="16" t="s">
        <v>0</v>
      </c>
      <c r="B211" s="194">
        <v>2631.2249999999963</v>
      </c>
      <c r="C211" s="195">
        <v>2464.3239999999992</v>
      </c>
      <c r="D211" s="195">
        <v>2503.2770000000019</v>
      </c>
      <c r="E211" s="54">
        <v>2147.1290000000063</v>
      </c>
      <c r="F211" s="194">
        <v>2094.9149999999977</v>
      </c>
      <c r="G211" s="195">
        <v>2297.1450000000018</v>
      </c>
      <c r="H211" s="195">
        <v>2442.7039999999979</v>
      </c>
      <c r="I211" s="54">
        <v>2448.9179999999997</v>
      </c>
      <c r="J211" s="194">
        <v>2512.6149999999993</v>
      </c>
      <c r="K211" s="195">
        <v>2142.9510000000023</v>
      </c>
      <c r="L211" s="195">
        <v>2376.1620000000003</v>
      </c>
      <c r="M211" s="54">
        <v>2328.5539999999937</v>
      </c>
      <c r="N211" s="197"/>
      <c r="O211" s="194">
        <v>9745.9550000000036</v>
      </c>
      <c r="P211" s="195">
        <v>9283.6819999999971</v>
      </c>
      <c r="Q211" s="196">
        <v>9360.2819999999956</v>
      </c>
    </row>
    <row r="212" spans="1:17" x14ac:dyDescent="0.3">
      <c r="A212" s="16" t="s">
        <v>77</v>
      </c>
      <c r="B212" s="194">
        <v>867.64801700000055</v>
      </c>
      <c r="C212" s="195">
        <v>1258.3955409999994</v>
      </c>
      <c r="D212" s="195">
        <v>1396.3597819999995</v>
      </c>
      <c r="E212" s="54">
        <v>878.94865999999956</v>
      </c>
      <c r="F212" s="194">
        <v>780.87899999999991</v>
      </c>
      <c r="G212" s="195">
        <v>991.55323399200142</v>
      </c>
      <c r="H212" s="195">
        <v>1346.4891346470013</v>
      </c>
      <c r="I212" s="54">
        <v>-744.30501526399667</v>
      </c>
      <c r="J212" s="194">
        <v>1004.0239782129996</v>
      </c>
      <c r="K212" s="195">
        <v>1252.8959488604787</v>
      </c>
      <c r="L212" s="195">
        <v>1592.1438704603393</v>
      </c>
      <c r="M212" s="54">
        <v>5679.82429358632</v>
      </c>
      <c r="N212" s="197"/>
      <c r="O212" s="194">
        <v>4401.351999999999</v>
      </c>
      <c r="P212" s="195">
        <v>2374.6163533750059</v>
      </c>
      <c r="Q212" s="196">
        <v>9528.8880911201377</v>
      </c>
    </row>
    <row r="213" spans="1:17" ht="15" hidden="1" customHeight="1" x14ac:dyDescent="0.3">
      <c r="A213" s="16"/>
      <c r="B213" s="194"/>
      <c r="C213" s="195"/>
      <c r="D213" s="195"/>
      <c r="E213" s="54"/>
      <c r="F213" s="194"/>
      <c r="G213" s="195"/>
      <c r="H213" s="195"/>
      <c r="I213" s="54"/>
      <c r="J213" s="194"/>
      <c r="K213" s="195"/>
      <c r="L213" s="195"/>
      <c r="M213" s="54"/>
      <c r="N213" s="197"/>
      <c r="O213" s="194"/>
      <c r="P213" s="195"/>
      <c r="Q213" s="196"/>
    </row>
    <row r="214" spans="1:17" x14ac:dyDescent="0.3">
      <c r="A214" s="16" t="s">
        <v>85</v>
      </c>
      <c r="B214" s="194">
        <v>933.71605599999987</v>
      </c>
      <c r="C214" s="195">
        <v>330.36420100000089</v>
      </c>
      <c r="D214" s="195">
        <v>964.42191700000035</v>
      </c>
      <c r="E214" s="54">
        <v>1368.049826000004</v>
      </c>
      <c r="F214" s="194">
        <v>348.38699999999972</v>
      </c>
      <c r="G214" s="195">
        <v>148.00076600800031</v>
      </c>
      <c r="H214" s="195">
        <v>1307.3328653529977</v>
      </c>
      <c r="I214" s="54">
        <v>1143.8410152640026</v>
      </c>
      <c r="J214" s="194">
        <v>567.39400000000023</v>
      </c>
      <c r="K214" s="195">
        <v>704.59306018651955</v>
      </c>
      <c r="L214" s="195">
        <v>915.39914218166336</v>
      </c>
      <c r="M214" s="54">
        <v>13.497726781678466</v>
      </c>
      <c r="N214" s="197"/>
      <c r="O214" s="194">
        <v>3596.5520000000051</v>
      </c>
      <c r="P214" s="195">
        <v>2947.5616466250003</v>
      </c>
      <c r="Q214" s="196">
        <v>2200.8839291498616</v>
      </c>
    </row>
    <row r="215" spans="1:17" ht="15" thickBot="1" x14ac:dyDescent="0.35">
      <c r="A215" s="36" t="s">
        <v>123</v>
      </c>
      <c r="B215" s="274">
        <v>-0.212072999993552</v>
      </c>
      <c r="C215" s="275">
        <v>-0.7227420000000393</v>
      </c>
      <c r="D215" s="275">
        <v>-3.1699000001708555E-2</v>
      </c>
      <c r="E215" s="276">
        <v>0.53751399999100613</v>
      </c>
      <c r="F215" s="274">
        <v>2.000000000862201E-3</v>
      </c>
      <c r="G215" s="275">
        <v>-1.1937117960769683E-12</v>
      </c>
      <c r="H215" s="275">
        <v>2.9558577807620168E-12</v>
      </c>
      <c r="I215" s="276">
        <v>-4.0927261579781771E-12</v>
      </c>
      <c r="J215" s="274">
        <v>-2.0000000013169483E-3</v>
      </c>
      <c r="K215" s="275">
        <v>1.000000005660695E-3</v>
      </c>
      <c r="L215" s="275">
        <v>9.999999956562533E-4</v>
      </c>
      <c r="M215" s="276">
        <v>-9.9999998928979039E-4</v>
      </c>
      <c r="N215" s="277"/>
      <c r="O215" s="278">
        <v>-0.42900000000736327</v>
      </c>
      <c r="P215" s="279">
        <v>1.9999999976789695E-3</v>
      </c>
      <c r="Q215" s="60">
        <v>-9.9999998928979039E-4</v>
      </c>
    </row>
    <row r="216" spans="1:17" ht="15" thickBot="1" x14ac:dyDescent="0.35">
      <c r="A216" s="47" t="s">
        <v>87</v>
      </c>
      <c r="B216" s="102">
        <v>4432.3770000000031</v>
      </c>
      <c r="C216" s="103">
        <v>4052.3609999999994</v>
      </c>
      <c r="D216" s="103">
        <v>4864.027</v>
      </c>
      <c r="E216" s="64">
        <v>4394.6650000000009</v>
      </c>
      <c r="F216" s="102">
        <v>3224.1829999999982</v>
      </c>
      <c r="G216" s="103">
        <v>3436.6990000000023</v>
      </c>
      <c r="H216" s="103">
        <v>5096.5259999999998</v>
      </c>
      <c r="I216" s="64">
        <v>2848.4540000000015</v>
      </c>
      <c r="J216" s="102">
        <v>4084.030978212998</v>
      </c>
      <c r="K216" s="103">
        <v>4100.4410090470055</v>
      </c>
      <c r="L216" s="103">
        <v>4883.706012642002</v>
      </c>
      <c r="M216" s="64">
        <v>8021.8750203680011</v>
      </c>
      <c r="N216" s="277"/>
      <c r="O216" s="62">
        <v>17743.43</v>
      </c>
      <c r="P216" s="63">
        <v>14605.862000000001</v>
      </c>
      <c r="Q216" s="64">
        <v>21090.053020270007</v>
      </c>
    </row>
    <row r="217" spans="1:17" ht="15" thickBot="1" x14ac:dyDescent="0.3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9"/>
    </row>
    <row r="218" spans="1:17" x14ac:dyDescent="0.3">
      <c r="A218" s="41" t="s">
        <v>88</v>
      </c>
      <c r="B218" s="323">
        <v>2014</v>
      </c>
      <c r="C218" s="324"/>
      <c r="D218" s="324"/>
      <c r="E218" s="325"/>
      <c r="F218" s="323">
        <v>2015</v>
      </c>
      <c r="G218" s="324"/>
      <c r="H218" s="324"/>
      <c r="I218" s="325"/>
      <c r="J218" s="323">
        <v>2016</v>
      </c>
      <c r="K218" s="324"/>
      <c r="L218" s="324"/>
      <c r="M218" s="325"/>
      <c r="N218" s="10"/>
      <c r="O218" s="145">
        <v>2014</v>
      </c>
      <c r="P218" s="207">
        <v>2015</v>
      </c>
      <c r="Q218" s="146">
        <v>2016</v>
      </c>
    </row>
    <row r="219" spans="1:17" ht="15" thickBot="1" x14ac:dyDescent="0.35">
      <c r="A219" s="42" t="s">
        <v>35</v>
      </c>
      <c r="B219" s="142" t="s">
        <v>23</v>
      </c>
      <c r="C219" s="143" t="s">
        <v>24</v>
      </c>
      <c r="D219" s="143" t="s">
        <v>25</v>
      </c>
      <c r="E219" s="144" t="s">
        <v>26</v>
      </c>
      <c r="F219" s="142" t="s">
        <v>23</v>
      </c>
      <c r="G219" s="143" t="s">
        <v>24</v>
      </c>
      <c r="H219" s="143" t="s">
        <v>25</v>
      </c>
      <c r="I219" s="144" t="s">
        <v>26</v>
      </c>
      <c r="J219" s="142" t="s">
        <v>23</v>
      </c>
      <c r="K219" s="143" t="s">
        <v>24</v>
      </c>
      <c r="L219" s="143" t="s">
        <v>25</v>
      </c>
      <c r="M219" s="144" t="s">
        <v>26</v>
      </c>
      <c r="N219" s="147"/>
      <c r="O219" s="142" t="s">
        <v>122</v>
      </c>
      <c r="P219" s="143" t="s">
        <v>122</v>
      </c>
      <c r="Q219" s="144" t="s">
        <v>122</v>
      </c>
    </row>
    <row r="220" spans="1:17" ht="6" customHeight="1" x14ac:dyDescent="0.3">
      <c r="A220" s="14"/>
      <c r="B220" s="17"/>
      <c r="C220" s="20"/>
      <c r="D220" s="20"/>
      <c r="E220" s="21"/>
      <c r="F220" s="17"/>
      <c r="G220" s="20"/>
      <c r="H220" s="20"/>
      <c r="I220" s="21"/>
      <c r="J220" s="17"/>
      <c r="K220" s="20"/>
      <c r="L220" s="20"/>
      <c r="M220" s="21"/>
      <c r="N220" s="8"/>
      <c r="O220" s="17"/>
      <c r="P220" s="20"/>
      <c r="Q220" s="21"/>
    </row>
    <row r="221" spans="1:17" x14ac:dyDescent="0.3">
      <c r="A221" s="16" t="s">
        <v>0</v>
      </c>
      <c r="B221" s="83">
        <v>982.33899999999994</v>
      </c>
      <c r="C221" s="84">
        <v>1197.0239999999999</v>
      </c>
      <c r="D221" s="84">
        <v>1183.7360000000003</v>
      </c>
      <c r="E221" s="54">
        <v>1572.6640000000007</v>
      </c>
      <c r="F221" s="83">
        <v>1010.0950000000001</v>
      </c>
      <c r="G221" s="84">
        <v>1576.6399999999999</v>
      </c>
      <c r="H221" s="84">
        <v>1399.6120000000005</v>
      </c>
      <c r="I221" s="54">
        <v>2192.2380000000003</v>
      </c>
      <c r="J221" s="83">
        <v>1326.9589999999998</v>
      </c>
      <c r="K221" s="84">
        <v>1728.4780000000001</v>
      </c>
      <c r="L221" s="84">
        <v>1743.4389999999994</v>
      </c>
      <c r="M221" s="54">
        <v>2319.8170000000009</v>
      </c>
      <c r="N221" s="9"/>
      <c r="O221" s="52">
        <v>4935.7630000000008</v>
      </c>
      <c r="P221" s="53">
        <v>6178.5850000000009</v>
      </c>
      <c r="Q221" s="54">
        <v>7118.6930000000002</v>
      </c>
    </row>
    <row r="222" spans="1:17" x14ac:dyDescent="0.3">
      <c r="A222" s="16" t="s">
        <v>77</v>
      </c>
      <c r="B222" s="83">
        <v>867.67920600000002</v>
      </c>
      <c r="C222" s="84">
        <v>952.48179499999992</v>
      </c>
      <c r="D222" s="84">
        <v>1151.922</v>
      </c>
      <c r="E222" s="54">
        <v>1726.5489989999996</v>
      </c>
      <c r="F222" s="83">
        <v>1085.8780000000002</v>
      </c>
      <c r="G222" s="84">
        <v>1410.4830000000002</v>
      </c>
      <c r="H222" s="84">
        <v>1173.5620000000004</v>
      </c>
      <c r="I222" s="54">
        <v>2153.3309999999992</v>
      </c>
      <c r="J222" s="83">
        <v>1194.741</v>
      </c>
      <c r="K222" s="84">
        <v>1277.8959999999997</v>
      </c>
      <c r="L222" s="84">
        <v>1119.3389999999999</v>
      </c>
      <c r="M222" s="54">
        <v>2010.4089999999987</v>
      </c>
      <c r="N222" s="9"/>
      <c r="O222" s="52">
        <v>4698.6319999999996</v>
      </c>
      <c r="P222" s="53">
        <v>5823.2539999999999</v>
      </c>
      <c r="Q222" s="54">
        <v>5602.3849999999984</v>
      </c>
    </row>
    <row r="223" spans="1:17" ht="15" hidden="1" customHeight="1" x14ac:dyDescent="0.3">
      <c r="A223" s="16"/>
      <c r="B223" s="83"/>
      <c r="C223" s="84"/>
      <c r="D223" s="84"/>
      <c r="E223" s="54"/>
      <c r="F223" s="83"/>
      <c r="G223" s="84"/>
      <c r="H223" s="84"/>
      <c r="I223" s="54"/>
      <c r="J223" s="83"/>
      <c r="K223" s="84"/>
      <c r="L223" s="84"/>
      <c r="M223" s="54"/>
      <c r="N223" s="9"/>
      <c r="O223" s="52"/>
      <c r="P223" s="53"/>
      <c r="Q223" s="54"/>
    </row>
    <row r="224" spans="1:17" x14ac:dyDescent="0.3">
      <c r="A224" s="16" t="s">
        <v>85</v>
      </c>
      <c r="B224" s="83">
        <v>363.29579400000023</v>
      </c>
      <c r="C224" s="84">
        <v>710.37020500000006</v>
      </c>
      <c r="D224" s="84">
        <v>471.70399999999995</v>
      </c>
      <c r="E224" s="54">
        <v>771.76600099999973</v>
      </c>
      <c r="F224" s="83">
        <v>462.54899999999998</v>
      </c>
      <c r="G224" s="84">
        <v>706.17600000000016</v>
      </c>
      <c r="H224" s="84">
        <v>560.92499999999995</v>
      </c>
      <c r="I224" s="54">
        <v>863.52099999999928</v>
      </c>
      <c r="J224" s="83">
        <v>675.74</v>
      </c>
      <c r="K224" s="84">
        <v>766.7969999999998</v>
      </c>
      <c r="L224" s="84">
        <v>785.07600000000002</v>
      </c>
      <c r="M224" s="54">
        <v>677.07999999999993</v>
      </c>
      <c r="N224" s="9"/>
      <c r="O224" s="52">
        <v>2317.136</v>
      </c>
      <c r="P224" s="53">
        <v>2593.1709999999994</v>
      </c>
      <c r="Q224" s="54">
        <v>2904.6929999999998</v>
      </c>
    </row>
    <row r="225" spans="1:17" ht="15" thickBot="1" x14ac:dyDescent="0.35">
      <c r="A225" s="98" t="s">
        <v>123</v>
      </c>
      <c r="B225" s="198">
        <v>13.541999999999575</v>
      </c>
      <c r="C225" s="199">
        <v>-13.631222519999596</v>
      </c>
      <c r="D225" s="199">
        <v>-0.60566366599982757</v>
      </c>
      <c r="E225" s="60">
        <v>4.1404642939994574</v>
      </c>
      <c r="F225" s="198">
        <v>-4.5474735088646412E-13</v>
      </c>
      <c r="G225" s="199">
        <v>9.9999999997635314E-4</v>
      </c>
      <c r="H225" s="199">
        <v>-0.25999999999999091</v>
      </c>
      <c r="I225" s="60">
        <v>0.26100000000269574</v>
      </c>
      <c r="J225" s="198">
        <v>-4.1999999999461579E-2</v>
      </c>
      <c r="K225" s="199">
        <v>-0.60100000000056752</v>
      </c>
      <c r="L225" s="199">
        <v>-6.9999999996070983E-3</v>
      </c>
      <c r="M225" s="60">
        <v>-9.9999999838473741E-4</v>
      </c>
      <c r="N225" s="197"/>
      <c r="O225" s="198">
        <v>3.4455781079982444</v>
      </c>
      <c r="P225" s="199">
        <v>2.000000002226443E-3</v>
      </c>
      <c r="Q225" s="60">
        <v>-0.65099999999802094</v>
      </c>
    </row>
    <row r="226" spans="1:17" ht="15" thickBot="1" x14ac:dyDescent="0.35">
      <c r="A226" s="47" t="s">
        <v>87</v>
      </c>
      <c r="B226" s="102">
        <v>2226.8559999999998</v>
      </c>
      <c r="C226" s="103">
        <v>2846.2447774800003</v>
      </c>
      <c r="D226" s="103">
        <v>2806.7563363340005</v>
      </c>
      <c r="E226" s="64">
        <v>4075.1194642939995</v>
      </c>
      <c r="F226" s="102">
        <v>2558.5219999999999</v>
      </c>
      <c r="G226" s="103">
        <v>3693.3</v>
      </c>
      <c r="H226" s="103">
        <v>3133.8390000000009</v>
      </c>
      <c r="I226" s="64">
        <v>5209.3510000000006</v>
      </c>
      <c r="J226" s="102">
        <v>3197.3980000000001</v>
      </c>
      <c r="K226" s="103">
        <v>3772.5699999999988</v>
      </c>
      <c r="L226" s="103">
        <v>3647.8469999999998</v>
      </c>
      <c r="M226" s="64">
        <v>5007.3050000000003</v>
      </c>
      <c r="N226" s="11"/>
      <c r="O226" s="62">
        <v>11954.976578107999</v>
      </c>
      <c r="P226" s="63">
        <v>14595.012000000001</v>
      </c>
      <c r="Q226" s="64">
        <v>15625.119999999999</v>
      </c>
    </row>
    <row r="227" spans="1:17" ht="15" thickBot="1" x14ac:dyDescent="0.3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9"/>
    </row>
    <row r="228" spans="1:17" x14ac:dyDescent="0.3">
      <c r="A228" s="41" t="s">
        <v>196</v>
      </c>
      <c r="B228" s="323">
        <v>2014</v>
      </c>
      <c r="C228" s="324"/>
      <c r="D228" s="324"/>
      <c r="E228" s="325"/>
      <c r="F228" s="323">
        <v>2015</v>
      </c>
      <c r="G228" s="324"/>
      <c r="H228" s="324"/>
      <c r="I228" s="325"/>
      <c r="J228" s="323">
        <v>2016</v>
      </c>
      <c r="K228" s="324"/>
      <c r="L228" s="324"/>
      <c r="M228" s="325"/>
      <c r="N228" s="10"/>
      <c r="O228" s="145">
        <v>2014</v>
      </c>
      <c r="P228" s="207">
        <v>2015</v>
      </c>
      <c r="Q228" s="146">
        <v>2016</v>
      </c>
    </row>
    <row r="229" spans="1:17" ht="15" thickBot="1" x14ac:dyDescent="0.35">
      <c r="A229" s="42" t="s">
        <v>35</v>
      </c>
      <c r="B229" s="142" t="s">
        <v>23</v>
      </c>
      <c r="C229" s="143" t="s">
        <v>24</v>
      </c>
      <c r="D229" s="143" t="s">
        <v>25</v>
      </c>
      <c r="E229" s="144" t="s">
        <v>26</v>
      </c>
      <c r="F229" s="142" t="s">
        <v>23</v>
      </c>
      <c r="G229" s="143" t="s">
        <v>24</v>
      </c>
      <c r="H229" s="143" t="s">
        <v>25</v>
      </c>
      <c r="I229" s="144" t="s">
        <v>26</v>
      </c>
      <c r="J229" s="142" t="s">
        <v>23</v>
      </c>
      <c r="K229" s="143" t="s">
        <v>24</v>
      </c>
      <c r="L229" s="143" t="s">
        <v>25</v>
      </c>
      <c r="M229" s="144" t="s">
        <v>26</v>
      </c>
      <c r="N229" s="147"/>
      <c r="O229" s="142" t="s">
        <v>122</v>
      </c>
      <c r="P229" s="143" t="s">
        <v>122</v>
      </c>
      <c r="Q229" s="144" t="s">
        <v>122</v>
      </c>
    </row>
    <row r="230" spans="1:17" ht="6" customHeight="1" x14ac:dyDescent="0.3">
      <c r="A230" s="14"/>
      <c r="B230" s="17"/>
      <c r="C230" s="20"/>
      <c r="D230" s="20"/>
      <c r="E230" s="21"/>
      <c r="F230" s="17"/>
      <c r="G230" s="20"/>
      <c r="H230" s="20"/>
      <c r="I230" s="21"/>
      <c r="J230" s="17"/>
      <c r="K230" s="20"/>
      <c r="L230" s="20"/>
      <c r="M230" s="21"/>
      <c r="N230" s="8"/>
      <c r="O230" s="17"/>
      <c r="P230" s="20"/>
      <c r="Q230" s="21"/>
    </row>
    <row r="231" spans="1:17" x14ac:dyDescent="0.3">
      <c r="A231" s="16" t="s">
        <v>0</v>
      </c>
      <c r="B231" s="83">
        <v>982.33899999999994</v>
      </c>
      <c r="C231" s="84">
        <v>1197.0239999999999</v>
      </c>
      <c r="D231" s="84">
        <v>1183.7359999999999</v>
      </c>
      <c r="E231" s="54">
        <v>1572.6640000000002</v>
      </c>
      <c r="F231" s="83">
        <v>1010.0950000000001</v>
      </c>
      <c r="G231" s="84">
        <v>1576.6399999999999</v>
      </c>
      <c r="H231" s="84">
        <v>1399.6120000000005</v>
      </c>
      <c r="I231" s="54">
        <v>2192.2380000000003</v>
      </c>
      <c r="J231" s="83">
        <v>1326.9589999999998</v>
      </c>
      <c r="K231" s="84">
        <v>1728.4780000000001</v>
      </c>
      <c r="L231" s="84">
        <v>1743.4389999999994</v>
      </c>
      <c r="M231" s="54">
        <v>2319.8170000000009</v>
      </c>
      <c r="N231" s="9"/>
      <c r="O231" s="52">
        <v>4935.7630000000008</v>
      </c>
      <c r="P231" s="53">
        <v>6178.5850000000009</v>
      </c>
      <c r="Q231" s="54">
        <v>7118.6930000000002</v>
      </c>
    </row>
    <row r="232" spans="1:17" x14ac:dyDescent="0.3">
      <c r="A232" s="16" t="s">
        <v>77</v>
      </c>
      <c r="B232" s="83">
        <v>867.67920516800018</v>
      </c>
      <c r="C232" s="84">
        <v>952.48179483200011</v>
      </c>
      <c r="D232" s="84">
        <v>1151.922</v>
      </c>
      <c r="E232" s="54">
        <v>1726.549</v>
      </c>
      <c r="F232" s="83">
        <v>1085.8780000000002</v>
      </c>
      <c r="G232" s="84">
        <v>1410.4830000000002</v>
      </c>
      <c r="H232" s="84">
        <v>1173.5620000000004</v>
      </c>
      <c r="I232" s="54">
        <v>1846.820999999999</v>
      </c>
      <c r="J232" s="83">
        <v>1061.412</v>
      </c>
      <c r="K232" s="84">
        <v>1278.2579999999996</v>
      </c>
      <c r="L232" s="84">
        <v>1118.2790000000005</v>
      </c>
      <c r="M232" s="54">
        <v>1535.1319999999982</v>
      </c>
      <c r="N232" s="9"/>
      <c r="O232" s="52">
        <v>4698.6319999999996</v>
      </c>
      <c r="P232" s="53">
        <v>5516.7439999999997</v>
      </c>
      <c r="Q232" s="54">
        <v>4993.0809999999983</v>
      </c>
    </row>
    <row r="233" spans="1:17" ht="15" hidden="1" customHeight="1" x14ac:dyDescent="0.3">
      <c r="A233" s="16"/>
      <c r="B233" s="83"/>
      <c r="C233" s="84"/>
      <c r="D233" s="84"/>
      <c r="E233" s="54"/>
      <c r="F233" s="83"/>
      <c r="G233" s="84"/>
      <c r="H233" s="84"/>
      <c r="I233" s="54"/>
      <c r="J233" s="83"/>
      <c r="K233" s="84"/>
      <c r="L233" s="84"/>
      <c r="M233" s="54"/>
      <c r="N233" s="9"/>
      <c r="O233" s="52"/>
      <c r="P233" s="53"/>
      <c r="Q233" s="54"/>
    </row>
    <row r="234" spans="1:17" x14ac:dyDescent="0.3">
      <c r="A234" s="16" t="s">
        <v>85</v>
      </c>
      <c r="B234" s="83">
        <v>363.29579483200001</v>
      </c>
      <c r="C234" s="84">
        <v>710.37020516799998</v>
      </c>
      <c r="D234" s="84">
        <v>471.70399999999995</v>
      </c>
      <c r="E234" s="54">
        <v>771.76599999999996</v>
      </c>
      <c r="F234" s="83">
        <v>462.54899999999998</v>
      </c>
      <c r="G234" s="84">
        <v>706.17600000000016</v>
      </c>
      <c r="H234" s="84">
        <v>560.92499999999995</v>
      </c>
      <c r="I234" s="54">
        <v>863.52099999999928</v>
      </c>
      <c r="J234" s="83">
        <v>675.74</v>
      </c>
      <c r="K234" s="84">
        <v>766.7969999999998</v>
      </c>
      <c r="L234" s="84">
        <v>785.07600000000002</v>
      </c>
      <c r="M234" s="54">
        <v>677.07999999999993</v>
      </c>
      <c r="N234" s="9"/>
      <c r="O234" s="52">
        <v>2317.136</v>
      </c>
      <c r="P234" s="53">
        <v>2593.1709999999994</v>
      </c>
      <c r="Q234" s="54">
        <v>2904.6929999999998</v>
      </c>
    </row>
    <row r="235" spans="1:17" ht="15" thickBot="1" x14ac:dyDescent="0.35">
      <c r="A235" s="98" t="s">
        <v>123</v>
      </c>
      <c r="B235" s="198">
        <v>13.541999999999632</v>
      </c>
      <c r="C235" s="199">
        <v>-13.63122251999971</v>
      </c>
      <c r="D235" s="199">
        <v>-0.60566366599937282</v>
      </c>
      <c r="E235" s="60">
        <v>4.1404642939993437</v>
      </c>
      <c r="F235" s="198">
        <v>-4.5474735088646412E-13</v>
      </c>
      <c r="G235" s="199">
        <v>9.9999999997635314E-4</v>
      </c>
      <c r="H235" s="199">
        <v>-0.25999999999999091</v>
      </c>
      <c r="I235" s="60">
        <v>0.26100000000087675</v>
      </c>
      <c r="J235" s="198">
        <v>-4.1999999999916326E-2</v>
      </c>
      <c r="K235" s="199">
        <v>-0.60100000000011278</v>
      </c>
      <c r="L235" s="199">
        <v>-7.0000000014260877E-3</v>
      </c>
      <c r="M235" s="60">
        <v>-1.0000000002037268E-3</v>
      </c>
      <c r="N235" s="197"/>
      <c r="O235" s="198">
        <v>3.4455781079982444</v>
      </c>
      <c r="P235" s="199">
        <v>2.0000000004074536E-3</v>
      </c>
      <c r="Q235" s="60">
        <v>-0.65100000000165892</v>
      </c>
    </row>
    <row r="236" spans="1:17" ht="15" thickBot="1" x14ac:dyDescent="0.35">
      <c r="A236" s="47" t="s">
        <v>87</v>
      </c>
      <c r="B236" s="102">
        <v>2226.8559999999998</v>
      </c>
      <c r="C236" s="103">
        <v>2846.2447774800003</v>
      </c>
      <c r="D236" s="103">
        <v>2806.7563363340005</v>
      </c>
      <c r="E236" s="64">
        <v>4075.1194642939995</v>
      </c>
      <c r="F236" s="102">
        <v>2558.5219999999999</v>
      </c>
      <c r="G236" s="103">
        <v>3693.3</v>
      </c>
      <c r="H236" s="103">
        <v>3133.8390000000009</v>
      </c>
      <c r="I236" s="64">
        <v>4902.8410000000003</v>
      </c>
      <c r="J236" s="102">
        <v>3064.069</v>
      </c>
      <c r="K236" s="103">
        <v>3772.9320000000002</v>
      </c>
      <c r="L236" s="103">
        <v>3646.7869999999966</v>
      </c>
      <c r="M236" s="64">
        <v>4532.0279999999984</v>
      </c>
      <c r="N236" s="11"/>
      <c r="O236" s="62">
        <v>11954.976578107999</v>
      </c>
      <c r="P236" s="63">
        <v>14288.502</v>
      </c>
      <c r="Q236" s="64">
        <v>15015.815999999995</v>
      </c>
    </row>
    <row r="237" spans="1:17" ht="15" thickBot="1" x14ac:dyDescent="0.3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9"/>
    </row>
    <row r="238" spans="1:17" x14ac:dyDescent="0.3">
      <c r="A238" s="41" t="s">
        <v>190</v>
      </c>
      <c r="B238" s="323">
        <v>2014</v>
      </c>
      <c r="C238" s="324"/>
      <c r="D238" s="324"/>
      <c r="E238" s="325"/>
      <c r="F238" s="323">
        <v>2015</v>
      </c>
      <c r="G238" s="324"/>
      <c r="H238" s="324"/>
      <c r="I238" s="325"/>
      <c r="J238" s="323">
        <v>2016</v>
      </c>
      <c r="K238" s="324"/>
      <c r="L238" s="324"/>
      <c r="M238" s="325"/>
      <c r="N238" s="10"/>
      <c r="O238" s="145">
        <v>2014</v>
      </c>
      <c r="P238" s="207">
        <v>2015</v>
      </c>
      <c r="Q238" s="146">
        <v>2016</v>
      </c>
    </row>
    <row r="239" spans="1:17" ht="15" thickBot="1" x14ac:dyDescent="0.35">
      <c r="A239" s="42" t="s">
        <v>106</v>
      </c>
      <c r="B239" s="142" t="s">
        <v>23</v>
      </c>
      <c r="C239" s="143" t="s">
        <v>24</v>
      </c>
      <c r="D239" s="143" t="s">
        <v>25</v>
      </c>
      <c r="E239" s="144" t="s">
        <v>26</v>
      </c>
      <c r="F239" s="142" t="s">
        <v>23</v>
      </c>
      <c r="G239" s="143" t="s">
        <v>24</v>
      </c>
      <c r="H239" s="143" t="s">
        <v>25</v>
      </c>
      <c r="I239" s="144" t="s">
        <v>26</v>
      </c>
      <c r="J239" s="142" t="s">
        <v>23</v>
      </c>
      <c r="K239" s="143" t="s">
        <v>24</v>
      </c>
      <c r="L239" s="143" t="s">
        <v>25</v>
      </c>
      <c r="M239" s="144" t="s">
        <v>26</v>
      </c>
      <c r="N239" s="147"/>
      <c r="O239" s="142" t="s">
        <v>122</v>
      </c>
      <c r="P239" s="143" t="s">
        <v>122</v>
      </c>
      <c r="Q239" s="144" t="s">
        <v>122</v>
      </c>
    </row>
    <row r="240" spans="1:17" ht="6" customHeight="1" x14ac:dyDescent="0.3">
      <c r="A240" s="14"/>
      <c r="B240" s="17"/>
      <c r="C240" s="20"/>
      <c r="D240" s="20"/>
      <c r="E240" s="21"/>
      <c r="F240" s="17"/>
      <c r="G240" s="20"/>
      <c r="H240" s="20"/>
      <c r="I240" s="21"/>
      <c r="J240" s="17"/>
      <c r="K240" s="20"/>
      <c r="L240" s="20"/>
      <c r="M240" s="21"/>
      <c r="N240" s="8"/>
      <c r="O240" s="17"/>
      <c r="P240" s="20"/>
      <c r="Q240" s="21"/>
    </row>
    <row r="241" spans="1:17" x14ac:dyDescent="0.3">
      <c r="A241" s="16" t="s">
        <v>0</v>
      </c>
      <c r="B241" s="106">
        <v>0.12589757575726507</v>
      </c>
      <c r="C241" s="107">
        <v>0.14877316797347043</v>
      </c>
      <c r="D241" s="107">
        <v>0.14804661206563838</v>
      </c>
      <c r="E241" s="108">
        <v>0.19349758427002242</v>
      </c>
      <c r="F241" s="106">
        <v>0.12940794387554433</v>
      </c>
      <c r="G241" s="107">
        <v>0.19631334730045491</v>
      </c>
      <c r="H241" s="107">
        <v>0.17296674978787174</v>
      </c>
      <c r="I241" s="108">
        <v>0.26287926589821209</v>
      </c>
      <c r="J241" s="106">
        <v>0.17133339720337035</v>
      </c>
      <c r="K241" s="107">
        <v>0.21531763087050096</v>
      </c>
      <c r="L241" s="107">
        <v>0.21858670071230271</v>
      </c>
      <c r="M241" s="108">
        <v>0.2768457761458501</v>
      </c>
      <c r="N241" s="105"/>
      <c r="O241" s="106">
        <v>0.15437809429795465</v>
      </c>
      <c r="P241" s="107">
        <v>0.19147784837704268</v>
      </c>
      <c r="Q241" s="108">
        <v>0.22157366479535343</v>
      </c>
    </row>
    <row r="242" spans="1:17" x14ac:dyDescent="0.3">
      <c r="A242" s="16" t="s">
        <v>77</v>
      </c>
      <c r="B242" s="106">
        <v>0.11077087622274387</v>
      </c>
      <c r="C242" s="107">
        <v>0.11753717923682215</v>
      </c>
      <c r="D242" s="107">
        <v>0.13919778694658125</v>
      </c>
      <c r="E242" s="108">
        <v>0.21045658638767409</v>
      </c>
      <c r="F242" s="106">
        <v>0.13019207079294223</v>
      </c>
      <c r="G242" s="107">
        <v>0.16326252334246028</v>
      </c>
      <c r="H242" s="107">
        <v>0.13307815379348709</v>
      </c>
      <c r="I242" s="108">
        <v>0.24948982192366026</v>
      </c>
      <c r="J242" s="106">
        <v>0.14241752006798072</v>
      </c>
      <c r="K242" s="107">
        <v>0.14939737554184648</v>
      </c>
      <c r="L242" s="107">
        <v>0.12528021401724126</v>
      </c>
      <c r="M242" s="108">
        <v>0.26383275128615302</v>
      </c>
      <c r="N242" s="105"/>
      <c r="O242" s="106">
        <v>0.14494783373443418</v>
      </c>
      <c r="P242" s="107">
        <v>0.16913574296191369</v>
      </c>
      <c r="Q242" s="108">
        <v>0.16724850328876179</v>
      </c>
    </row>
    <row r="243" spans="1:17" ht="15" hidden="1" customHeight="1" x14ac:dyDescent="0.3">
      <c r="A243" s="16"/>
      <c r="B243" s="106"/>
      <c r="C243" s="107"/>
      <c r="D243" s="107"/>
      <c r="E243" s="108"/>
      <c r="F243" s="106"/>
      <c r="G243" s="107"/>
      <c r="H243" s="107"/>
      <c r="I243" s="108"/>
      <c r="J243" s="106"/>
      <c r="K243" s="107"/>
      <c r="L243" s="107"/>
      <c r="M243" s="108"/>
      <c r="N243" s="105"/>
      <c r="O243" s="106"/>
      <c r="P243" s="107"/>
      <c r="Q243" s="108"/>
    </row>
    <row r="244" spans="1:17" x14ac:dyDescent="0.3">
      <c r="A244" s="16" t="s">
        <v>85</v>
      </c>
      <c r="B244" s="106">
        <v>0.27318676851182305</v>
      </c>
      <c r="C244" s="107">
        <v>0.49860059039509314</v>
      </c>
      <c r="D244" s="107">
        <v>0.33481420701804937</v>
      </c>
      <c r="E244" s="108">
        <v>0.55080386825030059</v>
      </c>
      <c r="F244" s="106">
        <v>0.32983119423323615</v>
      </c>
      <c r="G244" s="107">
        <v>0.43630270625610895</v>
      </c>
      <c r="H244" s="107">
        <v>0.34228770290580696</v>
      </c>
      <c r="I244" s="108">
        <v>0.55719659818294387</v>
      </c>
      <c r="J244" s="106">
        <v>0.5198583840954446</v>
      </c>
      <c r="K244" s="107">
        <v>0.51317028445994084</v>
      </c>
      <c r="L244" s="107">
        <v>0.52261297166247411</v>
      </c>
      <c r="M244" s="108">
        <v>0.42470579896414151</v>
      </c>
      <c r="N244" s="105"/>
      <c r="O244" s="106">
        <v>0.41640746808209345</v>
      </c>
      <c r="P244" s="107">
        <v>0.41761753072740848</v>
      </c>
      <c r="Q244" s="108">
        <v>0.493111915980467</v>
      </c>
    </row>
    <row r="245" spans="1:17" ht="15" thickBot="1" x14ac:dyDescent="0.35">
      <c r="A245" s="98" t="s">
        <v>123</v>
      </c>
      <c r="B245" s="109" t="s">
        <v>140</v>
      </c>
      <c r="C245" s="110" t="s">
        <v>140</v>
      </c>
      <c r="D245" s="110" t="s">
        <v>140</v>
      </c>
      <c r="E245" s="111" t="s">
        <v>140</v>
      </c>
      <c r="F245" s="109" t="s">
        <v>140</v>
      </c>
      <c r="G245" s="110" t="s">
        <v>140</v>
      </c>
      <c r="H245" s="110" t="s">
        <v>140</v>
      </c>
      <c r="I245" s="111" t="s">
        <v>140</v>
      </c>
      <c r="J245" s="109" t="s">
        <v>140</v>
      </c>
      <c r="K245" s="110" t="s">
        <v>140</v>
      </c>
      <c r="L245" s="110" t="s">
        <v>140</v>
      </c>
      <c r="M245" s="111" t="s">
        <v>140</v>
      </c>
      <c r="N245" s="105"/>
      <c r="O245" s="109" t="s">
        <v>140</v>
      </c>
      <c r="P245" s="110" t="s">
        <v>140</v>
      </c>
      <c r="Q245" s="111" t="s">
        <v>140</v>
      </c>
    </row>
    <row r="246" spans="1:17" ht="15" thickBot="1" x14ac:dyDescent="0.35">
      <c r="A246" s="47" t="s">
        <v>87</v>
      </c>
      <c r="B246" s="112">
        <v>0.13122283104743787</v>
      </c>
      <c r="C246" s="113">
        <v>0.16199503350716571</v>
      </c>
      <c r="D246" s="113">
        <v>0.15875332750790319</v>
      </c>
      <c r="E246" s="114">
        <v>0.22981009560391649</v>
      </c>
      <c r="F246" s="112">
        <v>0.14579739213268636</v>
      </c>
      <c r="G246" s="113">
        <v>0.20193947157796238</v>
      </c>
      <c r="H246" s="113">
        <v>0.16894790917819891</v>
      </c>
      <c r="I246" s="114">
        <v>0.2812819766285708</v>
      </c>
      <c r="J246" s="112">
        <v>0.18340275732949243</v>
      </c>
      <c r="K246" s="113">
        <v>0.2087120345807589</v>
      </c>
      <c r="L246" s="113">
        <v>0.19811412196898298</v>
      </c>
      <c r="M246" s="114">
        <v>0.28460780989715001</v>
      </c>
      <c r="N246" s="44"/>
      <c r="O246" s="112">
        <v>0.17090129508597371</v>
      </c>
      <c r="P246" s="113">
        <v>0.20018726905032985</v>
      </c>
      <c r="Q246" s="114">
        <v>0.21848489982500663</v>
      </c>
    </row>
    <row r="247" spans="1:17" ht="15" thickBot="1" x14ac:dyDescent="0.3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9"/>
    </row>
    <row r="248" spans="1:17" x14ac:dyDescent="0.3">
      <c r="A248" s="41" t="s">
        <v>197</v>
      </c>
      <c r="B248" s="323">
        <v>2014</v>
      </c>
      <c r="C248" s="324"/>
      <c r="D248" s="324"/>
      <c r="E248" s="325"/>
      <c r="F248" s="323">
        <v>2015</v>
      </c>
      <c r="G248" s="324"/>
      <c r="H248" s="324"/>
      <c r="I248" s="325"/>
      <c r="J248" s="323">
        <v>2016</v>
      </c>
      <c r="K248" s="324"/>
      <c r="L248" s="324"/>
      <c r="M248" s="325"/>
      <c r="N248" s="105"/>
      <c r="O248" s="145">
        <v>2014</v>
      </c>
      <c r="P248" s="207">
        <v>2015</v>
      </c>
      <c r="Q248" s="146">
        <v>2016</v>
      </c>
    </row>
    <row r="249" spans="1:17" ht="15" thickBot="1" x14ac:dyDescent="0.35">
      <c r="A249" s="42" t="s">
        <v>198</v>
      </c>
      <c r="B249" s="142" t="s">
        <v>23</v>
      </c>
      <c r="C249" s="143" t="s">
        <v>24</v>
      </c>
      <c r="D249" s="143" t="s">
        <v>25</v>
      </c>
      <c r="E249" s="144" t="s">
        <v>26</v>
      </c>
      <c r="F249" s="142" t="s">
        <v>23</v>
      </c>
      <c r="G249" s="143" t="s">
        <v>24</v>
      </c>
      <c r="H249" s="143" t="s">
        <v>25</v>
      </c>
      <c r="I249" s="144" t="s">
        <v>26</v>
      </c>
      <c r="J249" s="142" t="s">
        <v>23</v>
      </c>
      <c r="K249" s="143" t="s">
        <v>24</v>
      </c>
      <c r="L249" s="143" t="s">
        <v>25</v>
      </c>
      <c r="M249" s="144" t="s">
        <v>26</v>
      </c>
      <c r="N249" s="105"/>
      <c r="O249" s="142" t="s">
        <v>122</v>
      </c>
      <c r="P249" s="143" t="s">
        <v>122</v>
      </c>
      <c r="Q249" s="144" t="s">
        <v>122</v>
      </c>
    </row>
    <row r="250" spans="1:17" ht="6" customHeight="1" x14ac:dyDescent="0.3">
      <c r="A250" s="14"/>
      <c r="B250" s="17"/>
      <c r="C250" s="20"/>
      <c r="D250" s="20"/>
      <c r="E250" s="21"/>
      <c r="F250" s="17"/>
      <c r="G250" s="20"/>
      <c r="H250" s="20"/>
      <c r="I250" s="21"/>
      <c r="J250" s="17"/>
      <c r="K250" s="20"/>
      <c r="L250" s="20"/>
      <c r="M250" s="21"/>
      <c r="N250" s="105"/>
      <c r="O250" s="17"/>
      <c r="P250" s="20"/>
      <c r="Q250" s="21"/>
    </row>
    <row r="251" spans="1:17" x14ac:dyDescent="0.3">
      <c r="A251" s="16" t="s">
        <v>0</v>
      </c>
      <c r="B251" s="106">
        <v>0.12589757575726507</v>
      </c>
      <c r="C251" s="107">
        <v>0.14877316797347043</v>
      </c>
      <c r="D251" s="107">
        <v>0.14804661206563832</v>
      </c>
      <c r="E251" s="108">
        <v>0.19349758427002237</v>
      </c>
      <c r="F251" s="106">
        <v>0.12940794387554433</v>
      </c>
      <c r="G251" s="107">
        <v>0.19631334730045491</v>
      </c>
      <c r="H251" s="107">
        <v>0.17296674978787174</v>
      </c>
      <c r="I251" s="108">
        <v>0.26287926589821209</v>
      </c>
      <c r="J251" s="106">
        <v>0.17133339720337035</v>
      </c>
      <c r="K251" s="107">
        <v>0.21531763087050096</v>
      </c>
      <c r="L251" s="107">
        <v>0.21858670071230271</v>
      </c>
      <c r="M251" s="108">
        <v>0.2768457761458501</v>
      </c>
      <c r="N251" s="105"/>
      <c r="O251" s="106">
        <v>0.15437809429795465</v>
      </c>
      <c r="P251" s="107">
        <v>0.19147784837704268</v>
      </c>
      <c r="Q251" s="108">
        <v>0.22157366479535343</v>
      </c>
    </row>
    <row r="252" spans="1:17" x14ac:dyDescent="0.3">
      <c r="A252" s="16" t="s">
        <v>77</v>
      </c>
      <c r="B252" s="106">
        <v>0.11077087611652793</v>
      </c>
      <c r="C252" s="107">
        <v>0.1175371792160908</v>
      </c>
      <c r="D252" s="107">
        <v>0.13919778694658125</v>
      </c>
      <c r="E252" s="108">
        <v>0.2104565865095685</v>
      </c>
      <c r="F252" s="106">
        <v>0.13019207079294223</v>
      </c>
      <c r="G252" s="107">
        <v>0.16326252334246028</v>
      </c>
      <c r="H252" s="107">
        <v>0.13307815379348709</v>
      </c>
      <c r="I252" s="108">
        <v>0.21397687694779674</v>
      </c>
      <c r="J252" s="106">
        <v>0.12652421303897293</v>
      </c>
      <c r="K252" s="107">
        <v>0.14943969655227779</v>
      </c>
      <c r="L252" s="107">
        <v>0.12516157522518789</v>
      </c>
      <c r="M252" s="108">
        <v>0.20146054815085609</v>
      </c>
      <c r="N252" s="105"/>
      <c r="O252" s="106">
        <v>0.14494783373443418</v>
      </c>
      <c r="P252" s="107">
        <v>0.16023319524971424</v>
      </c>
      <c r="Q252" s="108">
        <v>0.14905889617538851</v>
      </c>
    </row>
    <row r="253" spans="1:17" ht="15" hidden="1" customHeight="1" x14ac:dyDescent="0.3">
      <c r="A253" s="16"/>
      <c r="B253" s="253"/>
      <c r="C253" s="254"/>
      <c r="D253" s="254"/>
      <c r="E253" s="255"/>
      <c r="F253" s="253"/>
      <c r="G253" s="107"/>
      <c r="H253" s="107"/>
      <c r="I253" s="108"/>
      <c r="J253" s="253"/>
      <c r="K253" s="107"/>
      <c r="L253" s="107"/>
      <c r="M253" s="108"/>
      <c r="N253" s="105"/>
      <c r="O253" s="253"/>
      <c r="P253" s="254"/>
      <c r="Q253" s="108"/>
    </row>
    <row r="254" spans="1:17" x14ac:dyDescent="0.3">
      <c r="A254" s="16" t="s">
        <v>85</v>
      </c>
      <c r="B254" s="253">
        <v>0.27318676913746021</v>
      </c>
      <c r="C254" s="254">
        <v>0.49860059051301037</v>
      </c>
      <c r="D254" s="254">
        <v>0.33481420701804937</v>
      </c>
      <c r="E254" s="255">
        <v>0.55080386753660793</v>
      </c>
      <c r="F254" s="253">
        <v>0.32983119423323615</v>
      </c>
      <c r="G254" s="107">
        <v>0.43630270625610895</v>
      </c>
      <c r="H254" s="107">
        <v>0.34228770290580696</v>
      </c>
      <c r="I254" s="108">
        <v>0.55719659818294387</v>
      </c>
      <c r="J254" s="253">
        <v>0.5198583840954446</v>
      </c>
      <c r="K254" s="107">
        <v>0.51317028445994084</v>
      </c>
      <c r="L254" s="107">
        <v>0.52261297166247411</v>
      </c>
      <c r="M254" s="108">
        <v>0.42470579896414151</v>
      </c>
      <c r="N254" s="105"/>
      <c r="O254" s="253">
        <v>0.41640746808209345</v>
      </c>
      <c r="P254" s="254">
        <v>0.41761753072740848</v>
      </c>
      <c r="Q254" s="108">
        <v>0.493111915980467</v>
      </c>
    </row>
    <row r="255" spans="1:17" ht="15" thickBot="1" x14ac:dyDescent="0.35">
      <c r="A255" s="98" t="s">
        <v>123</v>
      </c>
      <c r="B255" s="256" t="s">
        <v>140</v>
      </c>
      <c r="C255" s="257" t="s">
        <v>140</v>
      </c>
      <c r="D255" s="257" t="s">
        <v>140</v>
      </c>
      <c r="E255" s="258" t="s">
        <v>140</v>
      </c>
      <c r="F255" s="256" t="s">
        <v>140</v>
      </c>
      <c r="G255" s="110" t="s">
        <v>140</v>
      </c>
      <c r="H255" s="110" t="s">
        <v>140</v>
      </c>
      <c r="I255" s="111" t="s">
        <v>140</v>
      </c>
      <c r="J255" s="256" t="s">
        <v>140</v>
      </c>
      <c r="K255" s="110" t="s">
        <v>140</v>
      </c>
      <c r="L255" s="110" t="s">
        <v>140</v>
      </c>
      <c r="M255" s="111" t="s">
        <v>140</v>
      </c>
      <c r="N255" s="105"/>
      <c r="O255" s="256" t="s">
        <v>140</v>
      </c>
      <c r="P255" s="257" t="s">
        <v>140</v>
      </c>
      <c r="Q255" s="111" t="s">
        <v>140</v>
      </c>
    </row>
    <row r="256" spans="1:17" ht="15" thickBot="1" x14ac:dyDescent="0.35">
      <c r="A256" s="47" t="s">
        <v>87</v>
      </c>
      <c r="B256" s="112">
        <v>0.13122283104743787</v>
      </c>
      <c r="C256" s="113">
        <v>0.16199503350716571</v>
      </c>
      <c r="D256" s="113">
        <v>0.15875332750790319</v>
      </c>
      <c r="E256" s="114">
        <v>0.22981009560391649</v>
      </c>
      <c r="F256" s="112">
        <v>0.14579739213268636</v>
      </c>
      <c r="G256" s="113">
        <v>0.20193947157796238</v>
      </c>
      <c r="H256" s="113">
        <v>0.16894790917819891</v>
      </c>
      <c r="I256" s="114">
        <v>0.26473178858088053</v>
      </c>
      <c r="J256" s="112">
        <v>0.17575500555383486</v>
      </c>
      <c r="K256" s="113">
        <v>0.20873206171253342</v>
      </c>
      <c r="L256" s="113">
        <v>0.19805655349933834</v>
      </c>
      <c r="M256" s="114">
        <v>0.25759376819917312</v>
      </c>
      <c r="N256" s="44"/>
      <c r="O256" s="112">
        <v>0.17090129508597371</v>
      </c>
      <c r="P256" s="113">
        <v>0.19598313411459861</v>
      </c>
      <c r="Q256" s="114">
        <v>0.20996504695968612</v>
      </c>
    </row>
    <row r="258" spans="14:14" x14ac:dyDescent="0.3">
      <c r="N258" s="105"/>
    </row>
    <row r="259" spans="14:14" x14ac:dyDescent="0.3">
      <c r="N259" s="105"/>
    </row>
  </sheetData>
  <mergeCells count="39">
    <mergeCell ref="B248:E248"/>
    <mergeCell ref="F248:I248"/>
    <mergeCell ref="B208:E208"/>
    <mergeCell ref="F208:I208"/>
    <mergeCell ref="B218:E218"/>
    <mergeCell ref="F218:I218"/>
    <mergeCell ref="B238:E238"/>
    <mergeCell ref="F238:I238"/>
    <mergeCell ref="B228:E228"/>
    <mergeCell ref="F228:I228"/>
    <mergeCell ref="B119:E119"/>
    <mergeCell ref="F119:I119"/>
    <mergeCell ref="B198:E198"/>
    <mergeCell ref="F198:I198"/>
    <mergeCell ref="B147:E147"/>
    <mergeCell ref="F147:I147"/>
    <mergeCell ref="B175:E175"/>
    <mergeCell ref="F175:I175"/>
    <mergeCell ref="B185:E185"/>
    <mergeCell ref="F185:I185"/>
    <mergeCell ref="B4:E4"/>
    <mergeCell ref="F4:I4"/>
    <mergeCell ref="B90:E90"/>
    <mergeCell ref="F90:I90"/>
    <mergeCell ref="B61:E61"/>
    <mergeCell ref="F61:I61"/>
    <mergeCell ref="J4:M4"/>
    <mergeCell ref="J61:M61"/>
    <mergeCell ref="J90:M90"/>
    <mergeCell ref="J119:M119"/>
    <mergeCell ref="J147:M147"/>
    <mergeCell ref="J228:M228"/>
    <mergeCell ref="J238:M238"/>
    <mergeCell ref="J248:M248"/>
    <mergeCell ref="J175:M175"/>
    <mergeCell ref="J185:M185"/>
    <mergeCell ref="J198:M198"/>
    <mergeCell ref="J208:M208"/>
    <mergeCell ref="J218:M218"/>
  </mergeCells>
  <pageMargins left="0.7" right="0.7" top="0.75" bottom="0.75" header="0.3" footer="0.3"/>
  <pageSetup paperSize="9" scale="41" fitToHeight="0" orientation="portrait" r:id="rId1"/>
  <headerFooter>
    <oddFooter>&amp;C&amp;P</oddFooter>
  </headerFooter>
  <rowBreaks count="1" manualBreakCount="1">
    <brk id="146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274"/>
  <sheetViews>
    <sheetView showGridLines="0" zoomScale="85" zoomScaleNormal="85" zoomScaleSheetLayoutView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5.8" x14ac:dyDescent="0.5">
      <c r="A2" s="315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3">
      <c r="A4" s="41" t="s">
        <v>96</v>
      </c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95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14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16" t="s">
        <v>0</v>
      </c>
      <c r="B7" s="52">
        <v>4521</v>
      </c>
      <c r="C7" s="53">
        <v>4556.93</v>
      </c>
      <c r="D7" s="53">
        <v>4598.33</v>
      </c>
      <c r="E7" s="54">
        <v>4617.7299999999996</v>
      </c>
      <c r="F7" s="52">
        <v>4647</v>
      </c>
      <c r="G7" s="53">
        <v>4679.12</v>
      </c>
      <c r="H7" s="53">
        <v>4685.37</v>
      </c>
      <c r="I7" s="54">
        <v>4701.9799999999996</v>
      </c>
      <c r="J7" s="52">
        <v>4713</v>
      </c>
      <c r="K7" s="53">
        <v>4766</v>
      </c>
      <c r="L7" s="53">
        <v>4842</v>
      </c>
      <c r="M7" s="54">
        <v>4919</v>
      </c>
      <c r="N7" s="53"/>
      <c r="O7" s="52">
        <v>4617.7299999999996</v>
      </c>
      <c r="P7" s="53">
        <v>4701.9799999999996</v>
      </c>
      <c r="Q7" s="54">
        <v>4919</v>
      </c>
    </row>
    <row r="8" spans="1:17" s="4" customFormat="1" x14ac:dyDescent="0.3">
      <c r="A8" s="16" t="s">
        <v>77</v>
      </c>
      <c r="B8" s="52">
        <v>10177.152</v>
      </c>
      <c r="C8" s="53">
        <v>10259.278</v>
      </c>
      <c r="D8" s="53">
        <v>10320.372000000001</v>
      </c>
      <c r="E8" s="54">
        <v>10356.776</v>
      </c>
      <c r="F8" s="52">
        <v>11183.011999999999</v>
      </c>
      <c r="G8" s="53">
        <v>11286.775</v>
      </c>
      <c r="H8" s="53">
        <v>11355.134</v>
      </c>
      <c r="I8" s="54">
        <v>11382.439999999999</v>
      </c>
      <c r="J8" s="52">
        <v>11422.590000000002</v>
      </c>
      <c r="K8" s="53">
        <v>11488.589999999998</v>
      </c>
      <c r="L8" s="53">
        <v>11567.349999999999</v>
      </c>
      <c r="M8" s="54">
        <v>9195.4200000000019</v>
      </c>
      <c r="N8" s="53"/>
      <c r="O8" s="52">
        <v>10356.776</v>
      </c>
      <c r="P8" s="53">
        <v>11382.439999999999</v>
      </c>
      <c r="Q8" s="54">
        <v>9195.4200000000019</v>
      </c>
    </row>
    <row r="9" spans="1:17" s="4" customFormat="1" x14ac:dyDescent="0.3">
      <c r="A9" s="15" t="s">
        <v>78</v>
      </c>
      <c r="B9" s="52">
        <v>3127</v>
      </c>
      <c r="C9" s="53">
        <v>3150</v>
      </c>
      <c r="D9" s="53">
        <v>3162.2530000000002</v>
      </c>
      <c r="E9" s="54">
        <v>3181</v>
      </c>
      <c r="F9" s="52">
        <v>3185.0060000000003</v>
      </c>
      <c r="G9" s="53">
        <v>3199.46</v>
      </c>
      <c r="H9" s="53">
        <v>3200.45</v>
      </c>
      <c r="I9" s="54">
        <v>3186.15</v>
      </c>
      <c r="J9" s="52">
        <v>3169.32</v>
      </c>
      <c r="K9" s="53">
        <v>3175.22</v>
      </c>
      <c r="L9" s="53">
        <v>3161.16</v>
      </c>
      <c r="M9" s="54">
        <v>3135.23</v>
      </c>
      <c r="N9" s="53"/>
      <c r="O9" s="52">
        <v>3181</v>
      </c>
      <c r="P9" s="53">
        <v>3186.15</v>
      </c>
      <c r="Q9" s="54">
        <v>3135.23</v>
      </c>
    </row>
    <row r="10" spans="1:17" s="4" customFormat="1" x14ac:dyDescent="0.3">
      <c r="A10" s="15" t="s">
        <v>80</v>
      </c>
      <c r="B10" s="52">
        <v>1096.1519999999998</v>
      </c>
      <c r="C10" s="53">
        <v>1099.808</v>
      </c>
      <c r="D10" s="53">
        <v>1100.8040000000001</v>
      </c>
      <c r="E10" s="54">
        <v>1094.7760000000001</v>
      </c>
      <c r="F10" s="52">
        <v>1838.1809999999998</v>
      </c>
      <c r="G10" s="53">
        <v>1827.7249999999999</v>
      </c>
      <c r="H10" s="53">
        <v>1824.4140000000002</v>
      </c>
      <c r="I10" s="54">
        <v>1819.52</v>
      </c>
      <c r="J10" s="52">
        <v>1805.02</v>
      </c>
      <c r="K10" s="53">
        <v>1785.44</v>
      </c>
      <c r="L10" s="53">
        <v>1775.71</v>
      </c>
      <c r="M10" s="54">
        <v>1757.23</v>
      </c>
      <c r="N10" s="53"/>
      <c r="O10" s="52">
        <v>1094.7760000000001</v>
      </c>
      <c r="P10" s="53">
        <v>1819.52</v>
      </c>
      <c r="Q10" s="54">
        <v>1757.23</v>
      </c>
    </row>
    <row r="11" spans="1:17" s="4" customFormat="1" x14ac:dyDescent="0.3">
      <c r="A11" s="15" t="s">
        <v>79</v>
      </c>
      <c r="B11" s="52">
        <v>1393</v>
      </c>
      <c r="C11" s="53">
        <v>1415.558</v>
      </c>
      <c r="D11" s="53">
        <v>1427.7380000000001</v>
      </c>
      <c r="E11" s="54">
        <v>1449</v>
      </c>
      <c r="F11" s="52">
        <v>1499.5229999999999</v>
      </c>
      <c r="G11" s="53">
        <v>1519.01</v>
      </c>
      <c r="H11" s="53">
        <v>1530.4499999999998</v>
      </c>
      <c r="I11" s="54">
        <v>1538.81</v>
      </c>
      <c r="J11" s="52">
        <v>1534.41</v>
      </c>
      <c r="K11" s="53">
        <v>1534.83</v>
      </c>
      <c r="L11" s="53">
        <v>1528.3400000000001</v>
      </c>
      <c r="M11" s="54">
        <v>1505.98</v>
      </c>
      <c r="N11" s="53"/>
      <c r="O11" s="52">
        <v>1449</v>
      </c>
      <c r="P11" s="53">
        <v>1538.81</v>
      </c>
      <c r="Q11" s="54">
        <v>1505.98</v>
      </c>
    </row>
    <row r="12" spans="1:17" s="4" customFormat="1" x14ac:dyDescent="0.3">
      <c r="A12" s="15" t="s">
        <v>82</v>
      </c>
      <c r="B12" s="52">
        <v>907</v>
      </c>
      <c r="C12" s="53">
        <v>918.91399999999999</v>
      </c>
      <c r="D12" s="53">
        <v>927.25099999999998</v>
      </c>
      <c r="E12" s="54">
        <v>939</v>
      </c>
      <c r="F12" s="52">
        <v>946.48500000000001</v>
      </c>
      <c r="G12" s="53">
        <v>956.49</v>
      </c>
      <c r="H12" s="53">
        <v>965.66000000000008</v>
      </c>
      <c r="I12" s="54">
        <v>975.61999999999989</v>
      </c>
      <c r="J12" s="52">
        <v>985.5</v>
      </c>
      <c r="K12" s="53">
        <v>995.15000000000009</v>
      </c>
      <c r="L12" s="53">
        <v>1004.04</v>
      </c>
      <c r="M12" s="54">
        <v>1011.9300000000001</v>
      </c>
      <c r="N12" s="53"/>
      <c r="O12" s="52">
        <v>939</v>
      </c>
      <c r="P12" s="53">
        <v>975.61999999999989</v>
      </c>
      <c r="Q12" s="54">
        <v>1011.9300000000001</v>
      </c>
    </row>
    <row r="13" spans="1:17" s="4" customFormat="1" x14ac:dyDescent="0.3">
      <c r="A13" s="15" t="s">
        <v>83</v>
      </c>
      <c r="B13" s="52">
        <v>773</v>
      </c>
      <c r="C13" s="53">
        <v>786.66200000000003</v>
      </c>
      <c r="D13" s="53">
        <v>809.20900000000006</v>
      </c>
      <c r="E13" s="54">
        <v>823</v>
      </c>
      <c r="F13" s="52">
        <v>834.577</v>
      </c>
      <c r="G13" s="53">
        <v>849.76</v>
      </c>
      <c r="H13" s="53">
        <v>867.05</v>
      </c>
      <c r="I13" s="54">
        <v>878.26</v>
      </c>
      <c r="J13" s="52">
        <v>884.53</v>
      </c>
      <c r="K13" s="53">
        <v>901.9</v>
      </c>
      <c r="L13" s="53">
        <v>937.3</v>
      </c>
      <c r="M13" s="54">
        <v>983.17000000000007</v>
      </c>
      <c r="N13" s="53"/>
      <c r="O13" s="52">
        <v>823</v>
      </c>
      <c r="P13" s="53">
        <v>878.26</v>
      </c>
      <c r="Q13" s="54">
        <v>983.17000000000007</v>
      </c>
    </row>
    <row r="14" spans="1:17" s="4" customFormat="1" x14ac:dyDescent="0.3">
      <c r="A14" s="15" t="s">
        <v>81</v>
      </c>
      <c r="B14" s="52">
        <v>707</v>
      </c>
      <c r="C14" s="53">
        <v>713.33600000000001</v>
      </c>
      <c r="D14" s="53">
        <v>718.11699999999996</v>
      </c>
      <c r="E14" s="54">
        <v>727</v>
      </c>
      <c r="F14" s="52">
        <v>729.24</v>
      </c>
      <c r="G14" s="53">
        <v>739.76</v>
      </c>
      <c r="H14" s="53">
        <v>746.27</v>
      </c>
      <c r="I14" s="54">
        <v>749.05</v>
      </c>
      <c r="J14" s="52">
        <v>755.95</v>
      </c>
      <c r="K14" s="53">
        <v>781.49</v>
      </c>
      <c r="L14" s="53">
        <v>789</v>
      </c>
      <c r="M14" s="54">
        <v>801.88000000000011</v>
      </c>
      <c r="N14" s="53"/>
      <c r="O14" s="52">
        <v>727</v>
      </c>
      <c r="P14" s="53">
        <v>749.05</v>
      </c>
      <c r="Q14" s="54">
        <v>801.88000000000011</v>
      </c>
    </row>
    <row r="15" spans="1:17" s="4" customFormat="1" ht="15" thickBot="1" x14ac:dyDescent="0.35">
      <c r="A15" s="15" t="s">
        <v>84</v>
      </c>
      <c r="B15" s="52">
        <v>2174</v>
      </c>
      <c r="C15" s="53">
        <v>2175</v>
      </c>
      <c r="D15" s="53">
        <v>2175</v>
      </c>
      <c r="E15" s="54">
        <v>2143</v>
      </c>
      <c r="F15" s="52">
        <v>2150</v>
      </c>
      <c r="G15" s="53">
        <v>2194.5700000000002</v>
      </c>
      <c r="H15" s="53">
        <v>2220.84</v>
      </c>
      <c r="I15" s="54">
        <v>2235.0300000000002</v>
      </c>
      <c r="J15" s="52">
        <v>2287.86</v>
      </c>
      <c r="K15" s="53">
        <v>2314.56</v>
      </c>
      <c r="L15" s="53">
        <v>2371.8000000000002</v>
      </c>
      <c r="M15" s="85" t="s">
        <v>140</v>
      </c>
      <c r="N15" s="53"/>
      <c r="O15" s="52">
        <v>2143</v>
      </c>
      <c r="P15" s="53">
        <v>2235.0300000000002</v>
      </c>
      <c r="Q15" s="85" t="s">
        <v>140</v>
      </c>
    </row>
    <row r="16" spans="1:17" s="4" customFormat="1" ht="15" hidden="1" customHeight="1" x14ac:dyDescent="0.3">
      <c r="A16" s="16"/>
      <c r="B16" s="52"/>
      <c r="C16" s="53"/>
      <c r="D16" s="53"/>
      <c r="E16" s="54"/>
      <c r="F16" s="52"/>
      <c r="G16" s="53"/>
      <c r="H16" s="53"/>
      <c r="I16" s="54"/>
      <c r="J16" s="52"/>
      <c r="K16" s="53"/>
      <c r="L16" s="53"/>
      <c r="M16" s="54"/>
      <c r="N16" s="53"/>
      <c r="O16" s="52"/>
      <c r="P16" s="53"/>
      <c r="Q16" s="54"/>
    </row>
    <row r="17" spans="1:17" s="4" customFormat="1" ht="15" hidden="1" customHeight="1" x14ac:dyDescent="0.3">
      <c r="A17" s="15"/>
      <c r="B17" s="52"/>
      <c r="C17" s="53"/>
      <c r="D17" s="53"/>
      <c r="E17" s="54"/>
      <c r="F17" s="52"/>
      <c r="G17" s="53"/>
      <c r="H17" s="53"/>
      <c r="I17" s="54"/>
      <c r="J17" s="52"/>
      <c r="K17" s="53"/>
      <c r="L17" s="53"/>
      <c r="M17" s="54"/>
      <c r="N17" s="53"/>
      <c r="O17" s="52"/>
      <c r="P17" s="53"/>
      <c r="Q17" s="54"/>
    </row>
    <row r="18" spans="1:17" s="4" customFormat="1" ht="15" hidden="1" customHeight="1" x14ac:dyDescent="0.3">
      <c r="A18" s="15"/>
      <c r="B18" s="52"/>
      <c r="C18" s="53"/>
      <c r="D18" s="53"/>
      <c r="E18" s="54"/>
      <c r="F18" s="52"/>
      <c r="G18" s="53"/>
      <c r="H18" s="53"/>
      <c r="I18" s="54"/>
      <c r="J18" s="52"/>
      <c r="K18" s="53"/>
      <c r="L18" s="53"/>
      <c r="M18" s="54"/>
      <c r="N18" s="53"/>
      <c r="O18" s="52"/>
      <c r="P18" s="53"/>
      <c r="Q18" s="54"/>
    </row>
    <row r="19" spans="1:17" s="4" customFormat="1" ht="15" hidden="1" customHeight="1" x14ac:dyDescent="0.3">
      <c r="A19" s="15"/>
      <c r="B19" s="52"/>
      <c r="C19" s="53"/>
      <c r="D19" s="53"/>
      <c r="E19" s="54"/>
      <c r="F19" s="52"/>
      <c r="G19" s="53"/>
      <c r="H19" s="53"/>
      <c r="I19" s="54"/>
      <c r="J19" s="52"/>
      <c r="K19" s="53"/>
      <c r="L19" s="53"/>
      <c r="M19" s="54"/>
      <c r="N19" s="53"/>
      <c r="O19" s="52"/>
      <c r="P19" s="53"/>
      <c r="Q19" s="54"/>
    </row>
    <row r="20" spans="1:17" s="4" customFormat="1" ht="15" hidden="1" customHeight="1" x14ac:dyDescent="0.3">
      <c r="A20" s="15"/>
      <c r="B20" s="52"/>
      <c r="C20" s="53"/>
      <c r="D20" s="53"/>
      <c r="E20" s="54"/>
      <c r="F20" s="52"/>
      <c r="G20" s="53"/>
      <c r="H20" s="53"/>
      <c r="I20" s="54"/>
      <c r="J20" s="52"/>
      <c r="K20" s="53"/>
      <c r="L20" s="53"/>
      <c r="M20" s="54"/>
      <c r="N20" s="53"/>
      <c r="O20" s="52"/>
      <c r="P20" s="53"/>
      <c r="Q20" s="54"/>
    </row>
    <row r="21" spans="1:17" s="4" customFormat="1" ht="15" hidden="1" customHeight="1" x14ac:dyDescent="0.3">
      <c r="A21" s="15"/>
      <c r="B21" s="52"/>
      <c r="C21" s="53"/>
      <c r="D21" s="53"/>
      <c r="E21" s="54"/>
      <c r="F21" s="52"/>
      <c r="G21" s="53"/>
      <c r="H21" s="53"/>
      <c r="I21" s="54"/>
      <c r="J21" s="52"/>
      <c r="K21" s="53"/>
      <c r="L21" s="53"/>
      <c r="M21" s="54"/>
      <c r="N21" s="53"/>
      <c r="O21" s="52"/>
      <c r="P21" s="53"/>
      <c r="Q21" s="54"/>
    </row>
    <row r="22" spans="1:17" s="4" customFormat="1" ht="15" hidden="1" customHeight="1" x14ac:dyDescent="0.3">
      <c r="A22" s="15"/>
      <c r="B22" s="52"/>
      <c r="C22" s="53"/>
      <c r="D22" s="53"/>
      <c r="E22" s="54"/>
      <c r="F22" s="52"/>
      <c r="G22" s="53"/>
      <c r="H22" s="53"/>
      <c r="I22" s="54"/>
      <c r="J22" s="52"/>
      <c r="K22" s="53"/>
      <c r="L22" s="53"/>
      <c r="M22" s="54"/>
      <c r="N22" s="53"/>
      <c r="O22" s="52"/>
      <c r="P22" s="53"/>
      <c r="Q22" s="54"/>
    </row>
    <row r="23" spans="1:17" s="12" customFormat="1" ht="15" hidden="1" customHeight="1" thickBot="1" x14ac:dyDescent="0.35">
      <c r="A23" s="49"/>
      <c r="B23" s="58"/>
      <c r="C23" s="59"/>
      <c r="D23" s="59"/>
      <c r="E23" s="60"/>
      <c r="F23" s="58"/>
      <c r="G23" s="59"/>
      <c r="H23" s="59"/>
      <c r="I23" s="60"/>
      <c r="J23" s="58"/>
      <c r="K23" s="59"/>
      <c r="L23" s="59"/>
      <c r="M23" s="60"/>
      <c r="N23" s="61"/>
      <c r="O23" s="58"/>
      <c r="P23" s="59"/>
      <c r="Q23" s="60"/>
    </row>
    <row r="24" spans="1:17" s="1" customFormat="1" ht="15" thickBot="1" x14ac:dyDescent="0.35">
      <c r="A24" s="47" t="s">
        <v>87</v>
      </c>
      <c r="B24" s="102">
        <v>14698.152</v>
      </c>
      <c r="C24" s="103">
        <v>14816.208000000001</v>
      </c>
      <c r="D24" s="103">
        <v>14918.702000000001</v>
      </c>
      <c r="E24" s="104">
        <v>14974.505999999999</v>
      </c>
      <c r="F24" s="102">
        <v>15830.011999999999</v>
      </c>
      <c r="G24" s="103">
        <v>15965.895</v>
      </c>
      <c r="H24" s="103">
        <v>16040.504000000001</v>
      </c>
      <c r="I24" s="104">
        <v>16084.419999999998</v>
      </c>
      <c r="J24" s="102">
        <v>16135.590000000002</v>
      </c>
      <c r="K24" s="103">
        <v>16254.589999999998</v>
      </c>
      <c r="L24" s="103">
        <v>16409.349999999999</v>
      </c>
      <c r="M24" s="104">
        <v>14114.420000000002</v>
      </c>
      <c r="N24" s="69"/>
      <c r="O24" s="102">
        <v>14974.505999999999</v>
      </c>
      <c r="P24" s="103">
        <v>16084.419999999998</v>
      </c>
      <c r="Q24" s="104">
        <v>14114.420000000002</v>
      </c>
    </row>
    <row r="25" spans="1:17" ht="15" thickBot="1" x14ac:dyDescent="0.35">
      <c r="A25" s="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s="3" customFormat="1" x14ac:dyDescent="0.3">
      <c r="A26" s="41" t="s">
        <v>212</v>
      </c>
      <c r="B26" s="323">
        <v>2014</v>
      </c>
      <c r="C26" s="324"/>
      <c r="D26" s="324"/>
      <c r="E26" s="325"/>
      <c r="F26" s="323">
        <v>2015</v>
      </c>
      <c r="G26" s="324"/>
      <c r="H26" s="324"/>
      <c r="I26" s="325"/>
      <c r="J26" s="323">
        <v>2016</v>
      </c>
      <c r="K26" s="324"/>
      <c r="L26" s="324"/>
      <c r="M26" s="325"/>
      <c r="N26" s="10"/>
      <c r="O26" s="145">
        <v>2014</v>
      </c>
      <c r="P26" s="207">
        <v>2015</v>
      </c>
      <c r="Q26" s="146">
        <v>2016</v>
      </c>
    </row>
    <row r="27" spans="1:17" s="3" customFormat="1" ht="15" thickBot="1" x14ac:dyDescent="0.35">
      <c r="A27" s="42" t="s">
        <v>95</v>
      </c>
      <c r="B27" s="142" t="s">
        <v>23</v>
      </c>
      <c r="C27" s="143" t="s">
        <v>24</v>
      </c>
      <c r="D27" s="143" t="s">
        <v>25</v>
      </c>
      <c r="E27" s="144" t="s">
        <v>26</v>
      </c>
      <c r="F27" s="142" t="s">
        <v>23</v>
      </c>
      <c r="G27" s="143" t="s">
        <v>24</v>
      </c>
      <c r="H27" s="143" t="s">
        <v>25</v>
      </c>
      <c r="I27" s="144" t="s">
        <v>26</v>
      </c>
      <c r="J27" s="142" t="s">
        <v>23</v>
      </c>
      <c r="K27" s="143" t="s">
        <v>24</v>
      </c>
      <c r="L27" s="143" t="s">
        <v>25</v>
      </c>
      <c r="M27" s="144" t="s">
        <v>26</v>
      </c>
      <c r="N27" s="147"/>
      <c r="O27" s="142" t="s">
        <v>122</v>
      </c>
      <c r="P27" s="143" t="s">
        <v>122</v>
      </c>
      <c r="Q27" s="144" t="s">
        <v>122</v>
      </c>
    </row>
    <row r="28" spans="1:17" s="4" customFormat="1" ht="6" customHeight="1" x14ac:dyDescent="0.3">
      <c r="A28" s="14"/>
      <c r="B28" s="312"/>
      <c r="C28" s="313"/>
      <c r="D28" s="313"/>
      <c r="E28" s="314"/>
      <c r="F28" s="312"/>
      <c r="G28" s="313"/>
      <c r="H28" s="313"/>
      <c r="I28" s="314"/>
      <c r="J28" s="312"/>
      <c r="K28" s="313"/>
      <c r="L28" s="313"/>
      <c r="M28" s="314"/>
      <c r="N28" s="231"/>
      <c r="O28" s="312"/>
      <c r="P28" s="313"/>
      <c r="Q28" s="314"/>
    </row>
    <row r="29" spans="1:17" s="4" customFormat="1" x14ac:dyDescent="0.3">
      <c r="A29" s="16" t="s">
        <v>0</v>
      </c>
      <c r="B29" s="233">
        <v>601</v>
      </c>
      <c r="C29" s="206">
        <v>627</v>
      </c>
      <c r="D29" s="206">
        <v>644</v>
      </c>
      <c r="E29" s="230">
        <v>659</v>
      </c>
      <c r="F29" s="233">
        <v>681</v>
      </c>
      <c r="G29" s="206">
        <v>691.41</v>
      </c>
      <c r="H29" s="206">
        <v>709.9</v>
      </c>
      <c r="I29" s="230">
        <v>733.93</v>
      </c>
      <c r="J29" s="233">
        <v>752</v>
      </c>
      <c r="K29" s="206">
        <v>787</v>
      </c>
      <c r="L29" s="206">
        <v>808</v>
      </c>
      <c r="M29" s="230">
        <v>835</v>
      </c>
      <c r="N29" s="206"/>
      <c r="O29" s="233">
        <v>659</v>
      </c>
      <c r="P29" s="206">
        <v>733.93</v>
      </c>
      <c r="Q29" s="230">
        <v>835</v>
      </c>
    </row>
    <row r="30" spans="1:17" s="4" customFormat="1" x14ac:dyDescent="0.3">
      <c r="A30" s="16" t="s">
        <v>77</v>
      </c>
      <c r="B30" s="233">
        <v>558.31999999999994</v>
      </c>
      <c r="C30" s="206">
        <v>575.9079999999999</v>
      </c>
      <c r="D30" s="206">
        <v>584.25399999999991</v>
      </c>
      <c r="E30" s="230">
        <v>605.20900000000006</v>
      </c>
      <c r="F30" s="233">
        <v>616.63</v>
      </c>
      <c r="G30" s="206">
        <v>636.15</v>
      </c>
      <c r="H30" s="206">
        <v>649.95000000000005</v>
      </c>
      <c r="I30" s="230">
        <v>652.96</v>
      </c>
      <c r="J30" s="233">
        <v>668.3900000000001</v>
      </c>
      <c r="K30" s="206">
        <v>695.8</v>
      </c>
      <c r="L30" s="206">
        <v>726.81999999999994</v>
      </c>
      <c r="M30" s="230">
        <v>798.91</v>
      </c>
      <c r="N30" s="206"/>
      <c r="O30" s="233">
        <v>605.20900000000006</v>
      </c>
      <c r="P30" s="206">
        <v>652.96</v>
      </c>
      <c r="Q30" s="230">
        <v>798.91</v>
      </c>
    </row>
    <row r="31" spans="1:17" s="4" customFormat="1" x14ac:dyDescent="0.3">
      <c r="A31" s="15" t="s">
        <v>78</v>
      </c>
      <c r="B31" s="233">
        <v>215.23999999999998</v>
      </c>
      <c r="C31" s="206">
        <v>218.92999999999998</v>
      </c>
      <c r="D31" s="206">
        <v>222.32</v>
      </c>
      <c r="E31" s="230">
        <v>224.17</v>
      </c>
      <c r="F31" s="233">
        <v>218.36999999999998</v>
      </c>
      <c r="G31" s="206">
        <v>219.3</v>
      </c>
      <c r="H31" s="206">
        <v>217.92000000000002</v>
      </c>
      <c r="I31" s="230">
        <v>205.02</v>
      </c>
      <c r="J31" s="233">
        <v>203.76</v>
      </c>
      <c r="K31" s="206">
        <v>196.09</v>
      </c>
      <c r="L31" s="206">
        <v>182.94000000000003</v>
      </c>
      <c r="M31" s="230">
        <v>179.85</v>
      </c>
      <c r="N31" s="206"/>
      <c r="O31" s="233">
        <v>224.17</v>
      </c>
      <c r="P31" s="206">
        <v>205.02</v>
      </c>
      <c r="Q31" s="230">
        <v>179.85</v>
      </c>
    </row>
    <row r="32" spans="1:17" s="4" customFormat="1" x14ac:dyDescent="0.3">
      <c r="A32" s="15" t="s">
        <v>80</v>
      </c>
      <c r="B32" s="233">
        <v>63.66</v>
      </c>
      <c r="C32" s="206">
        <v>61.43</v>
      </c>
      <c r="D32" s="206">
        <v>55.27</v>
      </c>
      <c r="E32" s="230">
        <v>54.96</v>
      </c>
      <c r="F32" s="233">
        <v>54.57</v>
      </c>
      <c r="G32" s="206">
        <v>53.43</v>
      </c>
      <c r="H32" s="206">
        <v>50.91</v>
      </c>
      <c r="I32" s="230">
        <v>49.11</v>
      </c>
      <c r="J32" s="233">
        <v>46.81</v>
      </c>
      <c r="K32" s="206">
        <v>46.6</v>
      </c>
      <c r="L32" s="206">
        <v>46.05</v>
      </c>
      <c r="M32" s="230">
        <v>45.29</v>
      </c>
      <c r="N32" s="206"/>
      <c r="O32" s="233">
        <v>54.96</v>
      </c>
      <c r="P32" s="206">
        <v>49.11</v>
      </c>
      <c r="Q32" s="230">
        <v>45.29</v>
      </c>
    </row>
    <row r="33" spans="1:17" s="4" customFormat="1" x14ac:dyDescent="0.3">
      <c r="A33" s="15" t="s">
        <v>79</v>
      </c>
      <c r="B33" s="233">
        <v>19.540000000000003</v>
      </c>
      <c r="C33" s="206">
        <v>24.507999999999999</v>
      </c>
      <c r="D33" s="206">
        <v>25.423999999999999</v>
      </c>
      <c r="E33" s="230">
        <v>26.749000000000002</v>
      </c>
      <c r="F33" s="233">
        <v>29.790000000000003</v>
      </c>
      <c r="G33" s="206">
        <v>31.15</v>
      </c>
      <c r="H33" s="206">
        <v>32.239999999999995</v>
      </c>
      <c r="I33" s="230">
        <v>34.22</v>
      </c>
      <c r="J33" s="233">
        <v>35.74</v>
      </c>
      <c r="K33" s="206">
        <v>37.36</v>
      </c>
      <c r="L33" s="206">
        <v>41.36</v>
      </c>
      <c r="M33" s="230">
        <v>41.540000000000006</v>
      </c>
      <c r="N33" s="206"/>
      <c r="O33" s="233">
        <v>26.749000000000002</v>
      </c>
      <c r="P33" s="206">
        <v>34.22</v>
      </c>
      <c r="Q33" s="230">
        <v>41.540000000000006</v>
      </c>
    </row>
    <row r="34" spans="1:17" s="4" customFormat="1" x14ac:dyDescent="0.3">
      <c r="A34" s="15" t="s">
        <v>82</v>
      </c>
      <c r="B34" s="233">
        <v>57</v>
      </c>
      <c r="C34" s="206">
        <v>59</v>
      </c>
      <c r="D34" s="206">
        <v>62</v>
      </c>
      <c r="E34" s="230">
        <v>65</v>
      </c>
      <c r="F34" s="233">
        <v>69.92</v>
      </c>
      <c r="G34" s="206">
        <v>72.44</v>
      </c>
      <c r="H34" s="206">
        <v>75.25</v>
      </c>
      <c r="I34" s="230">
        <v>78.05</v>
      </c>
      <c r="J34" s="233">
        <v>80.410000000000011</v>
      </c>
      <c r="K34" s="206">
        <v>81.5</v>
      </c>
      <c r="L34" s="206">
        <v>84.77</v>
      </c>
      <c r="M34" s="230">
        <v>89.149999999999991</v>
      </c>
      <c r="N34" s="206"/>
      <c r="O34" s="233">
        <v>65</v>
      </c>
      <c r="P34" s="206">
        <v>78.05</v>
      </c>
      <c r="Q34" s="230">
        <v>89.149999999999991</v>
      </c>
    </row>
    <row r="35" spans="1:17" s="4" customFormat="1" x14ac:dyDescent="0.3">
      <c r="A35" s="15" t="s">
        <v>83</v>
      </c>
      <c r="B35" s="233">
        <v>78.33</v>
      </c>
      <c r="C35" s="206">
        <v>82.95</v>
      </c>
      <c r="D35" s="206">
        <v>88.27</v>
      </c>
      <c r="E35" s="230">
        <v>95.54</v>
      </c>
      <c r="F35" s="233">
        <v>103.81</v>
      </c>
      <c r="G35" s="206">
        <v>111.81</v>
      </c>
      <c r="H35" s="206">
        <v>123.03</v>
      </c>
      <c r="I35" s="230">
        <v>134.81</v>
      </c>
      <c r="J35" s="233">
        <v>144.59</v>
      </c>
      <c r="K35" s="206">
        <v>157.71</v>
      </c>
      <c r="L35" s="206">
        <v>189.02</v>
      </c>
      <c r="M35" s="230">
        <v>241.5</v>
      </c>
      <c r="N35" s="206"/>
      <c r="O35" s="233">
        <v>95.54</v>
      </c>
      <c r="P35" s="206">
        <v>134.81</v>
      </c>
      <c r="Q35" s="230">
        <v>241.5</v>
      </c>
    </row>
    <row r="36" spans="1:17" s="4" customFormat="1" x14ac:dyDescent="0.3">
      <c r="A36" s="15" t="s">
        <v>81</v>
      </c>
      <c r="B36" s="233">
        <v>124.55</v>
      </c>
      <c r="C36" s="206">
        <v>129.09</v>
      </c>
      <c r="D36" s="206">
        <v>130.97</v>
      </c>
      <c r="E36" s="230">
        <v>138.79</v>
      </c>
      <c r="F36" s="233">
        <v>140.16999999999999</v>
      </c>
      <c r="G36" s="206">
        <v>148.01999999999998</v>
      </c>
      <c r="H36" s="206">
        <v>150.6</v>
      </c>
      <c r="I36" s="230">
        <v>151.75</v>
      </c>
      <c r="J36" s="233">
        <v>157.08000000000001</v>
      </c>
      <c r="K36" s="206">
        <v>176.54</v>
      </c>
      <c r="L36" s="206">
        <v>182.67999999999998</v>
      </c>
      <c r="M36" s="230">
        <v>201.58</v>
      </c>
      <c r="N36" s="206"/>
      <c r="O36" s="233">
        <v>138.79</v>
      </c>
      <c r="P36" s="206">
        <v>151.75</v>
      </c>
      <c r="Q36" s="230">
        <v>201.58</v>
      </c>
    </row>
    <row r="37" spans="1:17" s="4" customFormat="1" ht="15" thickBot="1" x14ac:dyDescent="0.35">
      <c r="A37" s="15" t="s">
        <v>84</v>
      </c>
      <c r="B37" s="233">
        <v>0</v>
      </c>
      <c r="C37" s="206">
        <v>0</v>
      </c>
      <c r="D37" s="206">
        <v>0</v>
      </c>
      <c r="E37" s="230">
        <v>0</v>
      </c>
      <c r="F37" s="233">
        <v>0</v>
      </c>
      <c r="G37" s="206">
        <v>0</v>
      </c>
      <c r="H37" s="206">
        <v>0</v>
      </c>
      <c r="I37" s="230">
        <v>0</v>
      </c>
      <c r="J37" s="233">
        <v>0</v>
      </c>
      <c r="K37" s="206">
        <v>0</v>
      </c>
      <c r="L37" s="206">
        <v>0</v>
      </c>
      <c r="M37" s="85" t="s">
        <v>140</v>
      </c>
      <c r="N37" s="206"/>
      <c r="O37" s="233">
        <v>0</v>
      </c>
      <c r="P37" s="206">
        <v>0</v>
      </c>
      <c r="Q37" s="85" t="s">
        <v>140</v>
      </c>
    </row>
    <row r="38" spans="1:17" s="1" customFormat="1" ht="15" thickBot="1" x14ac:dyDescent="0.35">
      <c r="A38" s="47" t="s">
        <v>87</v>
      </c>
      <c r="B38" s="102">
        <v>1159.32</v>
      </c>
      <c r="C38" s="103">
        <v>1202.9079999999999</v>
      </c>
      <c r="D38" s="103">
        <v>1228.2539999999999</v>
      </c>
      <c r="E38" s="104">
        <v>1264.2090000000001</v>
      </c>
      <c r="F38" s="102">
        <v>1297.6300000000001</v>
      </c>
      <c r="G38" s="103">
        <v>1327.56</v>
      </c>
      <c r="H38" s="103">
        <v>1359.85</v>
      </c>
      <c r="I38" s="104">
        <v>1386.8899999999999</v>
      </c>
      <c r="J38" s="102">
        <v>1420.39</v>
      </c>
      <c r="K38" s="103">
        <v>1482.8</v>
      </c>
      <c r="L38" s="103">
        <v>1534.82</v>
      </c>
      <c r="M38" s="104">
        <v>1633.9099999999999</v>
      </c>
      <c r="N38" s="69"/>
      <c r="O38" s="102">
        <v>1264.2090000000001</v>
      </c>
      <c r="P38" s="103">
        <v>1386.8899999999999</v>
      </c>
      <c r="Q38" s="104">
        <v>1633.9099999999999</v>
      </c>
    </row>
    <row r="39" spans="1:17" ht="15" thickBot="1" x14ac:dyDescent="0.35">
      <c r="A39" s="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s="3" customFormat="1" x14ac:dyDescent="0.3">
      <c r="A40" s="41" t="s">
        <v>105</v>
      </c>
      <c r="B40" s="323">
        <v>2014</v>
      </c>
      <c r="C40" s="324"/>
      <c r="D40" s="324"/>
      <c r="E40" s="325"/>
      <c r="F40" s="323">
        <v>2015</v>
      </c>
      <c r="G40" s="324"/>
      <c r="H40" s="324"/>
      <c r="I40" s="325"/>
      <c r="J40" s="323">
        <v>2016</v>
      </c>
      <c r="K40" s="324"/>
      <c r="L40" s="324"/>
      <c r="M40" s="325"/>
      <c r="N40" s="10"/>
      <c r="O40" s="145">
        <v>2014</v>
      </c>
      <c r="P40" s="207">
        <v>2015</v>
      </c>
      <c r="Q40" s="146">
        <v>2016</v>
      </c>
    </row>
    <row r="41" spans="1:17" s="3" customFormat="1" ht="15" thickBot="1" x14ac:dyDescent="0.35">
      <c r="A41" s="42" t="s">
        <v>95</v>
      </c>
      <c r="B41" s="142" t="s">
        <v>23</v>
      </c>
      <c r="C41" s="143" t="s">
        <v>24</v>
      </c>
      <c r="D41" s="143" t="s">
        <v>25</v>
      </c>
      <c r="E41" s="144" t="s">
        <v>26</v>
      </c>
      <c r="F41" s="142" t="s">
        <v>23</v>
      </c>
      <c r="G41" s="143" t="s">
        <v>24</v>
      </c>
      <c r="H41" s="143" t="s">
        <v>25</v>
      </c>
      <c r="I41" s="144" t="s">
        <v>26</v>
      </c>
      <c r="J41" s="142" t="s">
        <v>23</v>
      </c>
      <c r="K41" s="143" t="s">
        <v>24</v>
      </c>
      <c r="L41" s="143" t="s">
        <v>25</v>
      </c>
      <c r="M41" s="144" t="s">
        <v>26</v>
      </c>
      <c r="N41" s="147"/>
      <c r="O41" s="142" t="s">
        <v>122</v>
      </c>
      <c r="P41" s="143" t="s">
        <v>122</v>
      </c>
      <c r="Q41" s="144" t="s">
        <v>122</v>
      </c>
    </row>
    <row r="42" spans="1:17" s="4" customFormat="1" ht="6" customHeight="1" x14ac:dyDescent="0.3">
      <c r="A42" s="14"/>
      <c r="B42" s="17"/>
      <c r="C42" s="20"/>
      <c r="D42" s="20"/>
      <c r="E42" s="21"/>
      <c r="F42" s="17"/>
      <c r="G42" s="20"/>
      <c r="H42" s="20"/>
      <c r="I42" s="21"/>
      <c r="J42" s="17"/>
      <c r="K42" s="20"/>
      <c r="L42" s="20"/>
      <c r="M42" s="21"/>
      <c r="N42" s="9"/>
      <c r="O42" s="17"/>
      <c r="P42" s="20"/>
      <c r="Q42" s="21"/>
    </row>
    <row r="43" spans="1:17" s="4" customFormat="1" x14ac:dyDescent="0.3">
      <c r="A43" s="16" t="s">
        <v>0</v>
      </c>
      <c r="B43" s="52">
        <v>1605.39</v>
      </c>
      <c r="C43" s="53">
        <v>1598.0170000000001</v>
      </c>
      <c r="D43" s="53">
        <v>1635</v>
      </c>
      <c r="E43" s="54">
        <v>1568</v>
      </c>
      <c r="F43" s="52">
        <v>1495</v>
      </c>
      <c r="G43" s="53">
        <v>1488</v>
      </c>
      <c r="H43" s="53">
        <v>1488</v>
      </c>
      <c r="I43" s="54">
        <v>1416.65</v>
      </c>
      <c r="J43" s="52">
        <v>1358</v>
      </c>
      <c r="K43" s="53">
        <v>1338</v>
      </c>
      <c r="L43" s="53">
        <v>1343</v>
      </c>
      <c r="M43" s="54">
        <v>1288</v>
      </c>
      <c r="N43" s="53"/>
      <c r="O43" s="52">
        <v>1568</v>
      </c>
      <c r="P43" s="53">
        <v>1416.65</v>
      </c>
      <c r="Q43" s="54">
        <v>1288</v>
      </c>
    </row>
    <row r="44" spans="1:17" s="4" customFormat="1" x14ac:dyDescent="0.3">
      <c r="A44" s="16" t="s">
        <v>77</v>
      </c>
      <c r="B44" s="52">
        <v>2815.2829999999999</v>
      </c>
      <c r="C44" s="53">
        <v>2678.6009999999997</v>
      </c>
      <c r="D44" s="53">
        <v>2731.9009999999998</v>
      </c>
      <c r="E44" s="54">
        <v>2636.549</v>
      </c>
      <c r="F44" s="52">
        <v>2745.65</v>
      </c>
      <c r="G44" s="53">
        <v>2654.65</v>
      </c>
      <c r="H44" s="53">
        <v>2647.65</v>
      </c>
      <c r="I44" s="54">
        <v>2531.63</v>
      </c>
      <c r="J44" s="52">
        <v>2369.02</v>
      </c>
      <c r="K44" s="53">
        <v>2309.2399999999998</v>
      </c>
      <c r="L44" s="53">
        <v>2266.8200000000002</v>
      </c>
      <c r="M44" s="54">
        <v>1292.8900000000001</v>
      </c>
      <c r="N44" s="53"/>
      <c r="O44" s="52">
        <v>2636.549</v>
      </c>
      <c r="P44" s="53">
        <v>2531.63</v>
      </c>
      <c r="Q44" s="54">
        <v>1292.8900000000001</v>
      </c>
    </row>
    <row r="45" spans="1:17" s="4" customFormat="1" x14ac:dyDescent="0.3">
      <c r="A45" s="15" t="s">
        <v>78</v>
      </c>
      <c r="B45" s="52">
        <v>121.004</v>
      </c>
      <c r="C45" s="53">
        <v>122.59699999999999</v>
      </c>
      <c r="D45" s="53">
        <v>124</v>
      </c>
      <c r="E45" s="54">
        <v>99.59</v>
      </c>
      <c r="F45" s="52">
        <v>101</v>
      </c>
      <c r="G45" s="53">
        <v>108</v>
      </c>
      <c r="H45" s="53">
        <v>126</v>
      </c>
      <c r="I45" s="54">
        <v>119.52</v>
      </c>
      <c r="J45" s="52">
        <v>117.75</v>
      </c>
      <c r="K45" s="53">
        <v>121.48</v>
      </c>
      <c r="L45" s="53">
        <v>124.17</v>
      </c>
      <c r="M45" s="54">
        <v>117.94</v>
      </c>
      <c r="N45" s="53"/>
      <c r="O45" s="52">
        <v>99.59</v>
      </c>
      <c r="P45" s="53">
        <v>119.52</v>
      </c>
      <c r="Q45" s="54">
        <v>117.94</v>
      </c>
    </row>
    <row r="46" spans="1:17" s="4" customFormat="1" x14ac:dyDescent="0.3">
      <c r="A46" s="15" t="s">
        <v>80</v>
      </c>
      <c r="B46" s="52">
        <v>250.77500000000001</v>
      </c>
      <c r="C46" s="53">
        <v>250.60999999999999</v>
      </c>
      <c r="D46" s="53">
        <v>252.65</v>
      </c>
      <c r="E46" s="54">
        <v>249.65</v>
      </c>
      <c r="F46" s="52">
        <v>471.65</v>
      </c>
      <c r="G46" s="53">
        <v>478.65</v>
      </c>
      <c r="H46" s="53">
        <v>501.65</v>
      </c>
      <c r="I46" s="54">
        <v>491.83</v>
      </c>
      <c r="J46" s="52">
        <v>468.47</v>
      </c>
      <c r="K46" s="53">
        <v>486.89</v>
      </c>
      <c r="L46" s="53">
        <v>498.52</v>
      </c>
      <c r="M46" s="54">
        <v>453.83</v>
      </c>
      <c r="N46" s="53"/>
      <c r="O46" s="52">
        <v>249.65</v>
      </c>
      <c r="P46" s="53">
        <v>491.83</v>
      </c>
      <c r="Q46" s="54">
        <v>453.83</v>
      </c>
    </row>
    <row r="47" spans="1:17" s="4" customFormat="1" x14ac:dyDescent="0.3">
      <c r="A47" s="15" t="s">
        <v>79</v>
      </c>
      <c r="B47" s="52">
        <v>141</v>
      </c>
      <c r="C47" s="53">
        <v>141.203</v>
      </c>
      <c r="D47" s="53">
        <v>138.179</v>
      </c>
      <c r="E47" s="54">
        <v>132</v>
      </c>
      <c r="F47" s="52">
        <v>106</v>
      </c>
      <c r="G47" s="53">
        <v>105</v>
      </c>
      <c r="H47" s="53">
        <v>106</v>
      </c>
      <c r="I47" s="54">
        <v>105.51</v>
      </c>
      <c r="J47" s="52">
        <v>105.91</v>
      </c>
      <c r="K47" s="53">
        <v>105.17</v>
      </c>
      <c r="L47" s="53">
        <v>104.97</v>
      </c>
      <c r="M47" s="54">
        <v>99.91</v>
      </c>
      <c r="N47" s="53"/>
      <c r="O47" s="52">
        <v>132</v>
      </c>
      <c r="P47" s="53">
        <v>105.51</v>
      </c>
      <c r="Q47" s="54">
        <v>99.91</v>
      </c>
    </row>
    <row r="48" spans="1:17" s="4" customFormat="1" x14ac:dyDescent="0.3">
      <c r="A48" s="15" t="s">
        <v>82</v>
      </c>
      <c r="B48" s="52">
        <v>553.85699999999997</v>
      </c>
      <c r="C48" s="53">
        <v>459.52</v>
      </c>
      <c r="D48" s="53">
        <v>461.072</v>
      </c>
      <c r="E48" s="54">
        <v>439.30900000000003</v>
      </c>
      <c r="F48" s="52">
        <v>388</v>
      </c>
      <c r="G48" s="53">
        <v>374</v>
      </c>
      <c r="H48" s="53">
        <v>378</v>
      </c>
      <c r="I48" s="54">
        <v>351.19</v>
      </c>
      <c r="J48" s="52">
        <v>331.7</v>
      </c>
      <c r="K48" s="53">
        <v>322.76</v>
      </c>
      <c r="L48" s="53">
        <v>328.26</v>
      </c>
      <c r="M48" s="54">
        <v>305.77</v>
      </c>
      <c r="N48" s="53"/>
      <c r="O48" s="52">
        <v>439.30900000000003</v>
      </c>
      <c r="P48" s="53">
        <v>351.19</v>
      </c>
      <c r="Q48" s="54">
        <v>305.77</v>
      </c>
    </row>
    <row r="49" spans="1:17" s="4" customFormat="1" x14ac:dyDescent="0.3">
      <c r="A49" s="15" t="s">
        <v>83</v>
      </c>
      <c r="B49" s="52">
        <v>293</v>
      </c>
      <c r="C49" s="53">
        <v>291</v>
      </c>
      <c r="D49" s="53">
        <v>303</v>
      </c>
      <c r="E49" s="54">
        <v>274</v>
      </c>
      <c r="F49" s="52">
        <v>261</v>
      </c>
      <c r="G49" s="53">
        <v>250</v>
      </c>
      <c r="H49" s="53">
        <v>253</v>
      </c>
      <c r="I49" s="54">
        <v>240.24</v>
      </c>
      <c r="J49" s="52">
        <v>229.71</v>
      </c>
      <c r="K49" s="53">
        <v>220.68</v>
      </c>
      <c r="L49" s="53">
        <v>224.88</v>
      </c>
      <c r="M49" s="54">
        <v>216.76</v>
      </c>
      <c r="N49" s="53"/>
      <c r="O49" s="52">
        <v>274</v>
      </c>
      <c r="P49" s="53">
        <v>240.24</v>
      </c>
      <c r="Q49" s="54">
        <v>216.76</v>
      </c>
    </row>
    <row r="50" spans="1:17" s="4" customFormat="1" x14ac:dyDescent="0.3">
      <c r="A50" s="15" t="s">
        <v>81</v>
      </c>
      <c r="B50" s="52">
        <v>118.616</v>
      </c>
      <c r="C50" s="53">
        <v>111.327</v>
      </c>
      <c r="D50" s="53">
        <v>107</v>
      </c>
      <c r="E50" s="54">
        <v>114</v>
      </c>
      <c r="F50" s="52">
        <v>105</v>
      </c>
      <c r="G50" s="53">
        <v>101</v>
      </c>
      <c r="H50" s="53">
        <v>105</v>
      </c>
      <c r="I50" s="54">
        <v>113.89</v>
      </c>
      <c r="J50" s="52">
        <v>107.13</v>
      </c>
      <c r="K50" s="53">
        <v>106.07</v>
      </c>
      <c r="L50" s="53">
        <v>105.02</v>
      </c>
      <c r="M50" s="54">
        <v>98.68</v>
      </c>
      <c r="N50" s="53"/>
      <c r="O50" s="52">
        <v>114</v>
      </c>
      <c r="P50" s="53">
        <v>113.89</v>
      </c>
      <c r="Q50" s="54">
        <v>98.68</v>
      </c>
    </row>
    <row r="51" spans="1:17" s="4" customFormat="1" ht="15" thickBot="1" x14ac:dyDescent="0.35">
      <c r="A51" s="15" t="s">
        <v>84</v>
      </c>
      <c r="B51" s="52">
        <v>1337.0309999999999</v>
      </c>
      <c r="C51" s="53">
        <v>1302.3440000000001</v>
      </c>
      <c r="D51" s="53">
        <v>1346</v>
      </c>
      <c r="E51" s="54">
        <v>1328</v>
      </c>
      <c r="F51" s="52">
        <v>1313</v>
      </c>
      <c r="G51" s="53">
        <v>1238</v>
      </c>
      <c r="H51" s="53">
        <v>1178</v>
      </c>
      <c r="I51" s="54">
        <v>1109.45</v>
      </c>
      <c r="J51" s="52">
        <v>1008.35</v>
      </c>
      <c r="K51" s="53">
        <v>946.19</v>
      </c>
      <c r="L51" s="53">
        <v>881</v>
      </c>
      <c r="M51" s="85" t="s">
        <v>140</v>
      </c>
      <c r="N51" s="53"/>
      <c r="O51" s="52">
        <v>1328</v>
      </c>
      <c r="P51" s="53">
        <v>1109.45</v>
      </c>
      <c r="Q51" s="85" t="s">
        <v>140</v>
      </c>
    </row>
    <row r="52" spans="1:17" s="4" customFormat="1" ht="15" hidden="1" customHeight="1" x14ac:dyDescent="0.3">
      <c r="A52" s="16"/>
      <c r="B52" s="52"/>
      <c r="C52" s="53"/>
      <c r="D52" s="53"/>
      <c r="E52" s="54"/>
      <c r="F52" s="52"/>
      <c r="G52" s="53"/>
      <c r="H52" s="53"/>
      <c r="I52" s="54"/>
      <c r="J52" s="52"/>
      <c r="K52" s="53"/>
      <c r="L52" s="53"/>
      <c r="M52" s="54"/>
      <c r="N52" s="53"/>
      <c r="O52" s="52"/>
      <c r="P52" s="53"/>
      <c r="Q52" s="54"/>
    </row>
    <row r="53" spans="1:17" s="4" customFormat="1" ht="15" hidden="1" customHeight="1" x14ac:dyDescent="0.3">
      <c r="A53" s="15"/>
      <c r="B53" s="52"/>
      <c r="C53" s="53"/>
      <c r="D53" s="53"/>
      <c r="E53" s="54"/>
      <c r="F53" s="52"/>
      <c r="G53" s="53"/>
      <c r="H53" s="53"/>
      <c r="I53" s="54"/>
      <c r="J53" s="52"/>
      <c r="K53" s="53"/>
      <c r="L53" s="53"/>
      <c r="M53" s="54"/>
      <c r="N53" s="53"/>
      <c r="O53" s="52"/>
      <c r="P53" s="53"/>
      <c r="Q53" s="54"/>
    </row>
    <row r="54" spans="1:17" s="4" customFormat="1" ht="15" hidden="1" customHeight="1" x14ac:dyDescent="0.3">
      <c r="A54" s="15"/>
      <c r="B54" s="52"/>
      <c r="C54" s="53"/>
      <c r="D54" s="53"/>
      <c r="E54" s="54"/>
      <c r="F54" s="52"/>
      <c r="G54" s="53"/>
      <c r="H54" s="53"/>
      <c r="I54" s="54"/>
      <c r="J54" s="52"/>
      <c r="K54" s="53"/>
      <c r="L54" s="53"/>
      <c r="M54" s="54"/>
      <c r="N54" s="53"/>
      <c r="O54" s="52"/>
      <c r="P54" s="53"/>
      <c r="Q54" s="54"/>
    </row>
    <row r="55" spans="1:17" s="4" customFormat="1" ht="15" hidden="1" customHeight="1" x14ac:dyDescent="0.3">
      <c r="A55" s="15"/>
      <c r="B55" s="52"/>
      <c r="C55" s="53"/>
      <c r="D55" s="53"/>
      <c r="E55" s="54"/>
      <c r="F55" s="52"/>
      <c r="G55" s="53"/>
      <c r="H55" s="53"/>
      <c r="I55" s="54"/>
      <c r="J55" s="52"/>
      <c r="K55" s="53"/>
      <c r="L55" s="53"/>
      <c r="M55" s="54"/>
      <c r="N55" s="53"/>
      <c r="O55" s="52"/>
      <c r="P55" s="53"/>
      <c r="Q55" s="54"/>
    </row>
    <row r="56" spans="1:17" s="4" customFormat="1" ht="15" hidden="1" customHeight="1" x14ac:dyDescent="0.3">
      <c r="A56" s="15"/>
      <c r="B56" s="52"/>
      <c r="C56" s="53"/>
      <c r="D56" s="53"/>
      <c r="E56" s="54"/>
      <c r="F56" s="52"/>
      <c r="G56" s="53"/>
      <c r="H56" s="53"/>
      <c r="I56" s="54"/>
      <c r="J56" s="52"/>
      <c r="K56" s="53"/>
      <c r="L56" s="53"/>
      <c r="M56" s="54"/>
      <c r="N56" s="53"/>
      <c r="O56" s="52"/>
      <c r="P56" s="53"/>
      <c r="Q56" s="54"/>
    </row>
    <row r="57" spans="1:17" s="4" customFormat="1" ht="15" hidden="1" customHeight="1" x14ac:dyDescent="0.3">
      <c r="A57" s="15"/>
      <c r="B57" s="52"/>
      <c r="C57" s="53"/>
      <c r="D57" s="53"/>
      <c r="E57" s="54"/>
      <c r="F57" s="52"/>
      <c r="G57" s="53"/>
      <c r="H57" s="53"/>
      <c r="I57" s="54"/>
      <c r="J57" s="52"/>
      <c r="K57" s="53"/>
      <c r="L57" s="53"/>
      <c r="M57" s="54"/>
      <c r="N57" s="53"/>
      <c r="O57" s="52"/>
      <c r="P57" s="53"/>
      <c r="Q57" s="54"/>
    </row>
    <row r="58" spans="1:17" s="4" customFormat="1" ht="15" hidden="1" customHeight="1" x14ac:dyDescent="0.3">
      <c r="A58" s="15"/>
      <c r="B58" s="52"/>
      <c r="C58" s="53"/>
      <c r="D58" s="53"/>
      <c r="E58" s="54"/>
      <c r="F58" s="52"/>
      <c r="G58" s="53"/>
      <c r="H58" s="53"/>
      <c r="I58" s="54"/>
      <c r="J58" s="52"/>
      <c r="K58" s="53"/>
      <c r="L58" s="53"/>
      <c r="M58" s="54"/>
      <c r="N58" s="53"/>
      <c r="O58" s="52"/>
      <c r="P58" s="53"/>
      <c r="Q58" s="54"/>
    </row>
    <row r="59" spans="1:17" s="12" customFormat="1" ht="15" hidden="1" customHeight="1" thickBot="1" x14ac:dyDescent="0.35">
      <c r="A59" s="49"/>
      <c r="B59" s="58"/>
      <c r="C59" s="59"/>
      <c r="D59" s="59"/>
      <c r="E59" s="60"/>
      <c r="F59" s="58"/>
      <c r="G59" s="59"/>
      <c r="H59" s="59"/>
      <c r="I59" s="60"/>
      <c r="J59" s="58"/>
      <c r="K59" s="59"/>
      <c r="L59" s="59"/>
      <c r="M59" s="60"/>
      <c r="N59" s="61"/>
      <c r="O59" s="58"/>
      <c r="P59" s="59"/>
      <c r="Q59" s="60"/>
    </row>
    <row r="60" spans="1:17" s="1" customFormat="1" ht="15" thickBot="1" x14ac:dyDescent="0.35">
      <c r="A60" s="47" t="s">
        <v>87</v>
      </c>
      <c r="B60" s="102">
        <v>4420.6729999999998</v>
      </c>
      <c r="C60" s="103">
        <v>4276.6179999999995</v>
      </c>
      <c r="D60" s="103">
        <v>4366.9009999999998</v>
      </c>
      <c r="E60" s="104">
        <v>4204.549</v>
      </c>
      <c r="F60" s="102">
        <v>4240.6499999999996</v>
      </c>
      <c r="G60" s="103">
        <v>4142.6499999999996</v>
      </c>
      <c r="H60" s="103">
        <v>4135.6499999999996</v>
      </c>
      <c r="I60" s="104">
        <v>3948.28</v>
      </c>
      <c r="J60" s="102">
        <v>3727.02</v>
      </c>
      <c r="K60" s="103">
        <v>3647.24</v>
      </c>
      <c r="L60" s="103">
        <v>3609.82</v>
      </c>
      <c r="M60" s="104">
        <v>2580.8900000000003</v>
      </c>
      <c r="N60" s="69"/>
      <c r="O60" s="102">
        <v>4204.549</v>
      </c>
      <c r="P60" s="103">
        <v>3948.28</v>
      </c>
      <c r="Q60" s="104">
        <v>2580.8900000000003</v>
      </c>
    </row>
    <row r="61" spans="1:17" ht="15" thickBot="1" x14ac:dyDescent="0.35">
      <c r="A61" s="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9"/>
    </row>
    <row r="62" spans="1:17" s="3" customFormat="1" x14ac:dyDescent="0.3">
      <c r="A62" s="41" t="s">
        <v>90</v>
      </c>
      <c r="B62" s="323">
        <v>2014</v>
      </c>
      <c r="C62" s="324"/>
      <c r="D62" s="324"/>
      <c r="E62" s="325"/>
      <c r="F62" s="323">
        <v>2015</v>
      </c>
      <c r="G62" s="324"/>
      <c r="H62" s="324"/>
      <c r="I62" s="325"/>
      <c r="J62" s="323">
        <v>2016</v>
      </c>
      <c r="K62" s="324"/>
      <c r="L62" s="324"/>
      <c r="M62" s="325"/>
      <c r="N62" s="10"/>
      <c r="O62" s="145">
        <v>2014</v>
      </c>
      <c r="P62" s="207">
        <v>2015</v>
      </c>
      <c r="Q62" s="146">
        <v>2016</v>
      </c>
    </row>
    <row r="63" spans="1:17" s="3" customFormat="1" ht="15" thickBot="1" x14ac:dyDescent="0.35">
      <c r="A63" s="42" t="s">
        <v>95</v>
      </c>
      <c r="B63" s="142" t="s">
        <v>23</v>
      </c>
      <c r="C63" s="143" t="s">
        <v>24</v>
      </c>
      <c r="D63" s="143" t="s">
        <v>25</v>
      </c>
      <c r="E63" s="144" t="s">
        <v>26</v>
      </c>
      <c r="F63" s="142" t="s">
        <v>23</v>
      </c>
      <c r="G63" s="143" t="s">
        <v>24</v>
      </c>
      <c r="H63" s="143" t="s">
        <v>25</v>
      </c>
      <c r="I63" s="144" t="s">
        <v>26</v>
      </c>
      <c r="J63" s="142" t="s">
        <v>23</v>
      </c>
      <c r="K63" s="143" t="s">
        <v>24</v>
      </c>
      <c r="L63" s="143" t="s">
        <v>25</v>
      </c>
      <c r="M63" s="144" t="s">
        <v>26</v>
      </c>
      <c r="N63" s="147"/>
      <c r="O63" s="142" t="s">
        <v>122</v>
      </c>
      <c r="P63" s="143" t="s">
        <v>122</v>
      </c>
      <c r="Q63" s="144" t="s">
        <v>122</v>
      </c>
    </row>
    <row r="64" spans="1:17" s="4" customFormat="1" ht="6" customHeight="1" x14ac:dyDescent="0.3">
      <c r="A64" s="14"/>
      <c r="B64" s="17"/>
      <c r="C64" s="20"/>
      <c r="D64" s="20"/>
      <c r="E64" s="21"/>
      <c r="F64" s="17"/>
      <c r="G64" s="20"/>
      <c r="H64" s="20"/>
      <c r="I64" s="21"/>
      <c r="J64" s="17"/>
      <c r="K64" s="20"/>
      <c r="L64" s="20"/>
      <c r="M64" s="21"/>
      <c r="N64" s="9"/>
      <c r="O64" s="17"/>
      <c r="P64" s="20"/>
      <c r="Q64" s="21"/>
    </row>
    <row r="65" spans="1:17" s="4" customFormat="1" x14ac:dyDescent="0.3">
      <c r="A65" s="16" t="s">
        <v>0</v>
      </c>
      <c r="B65" s="52">
        <v>6126.39</v>
      </c>
      <c r="C65" s="53">
        <v>6154.9470000000001</v>
      </c>
      <c r="D65" s="53">
        <v>6233.33</v>
      </c>
      <c r="E65" s="54">
        <v>6185.73</v>
      </c>
      <c r="F65" s="52">
        <v>6142</v>
      </c>
      <c r="G65" s="53">
        <v>6167.12</v>
      </c>
      <c r="H65" s="53">
        <v>6173.37</v>
      </c>
      <c r="I65" s="54">
        <v>6118.6299999999992</v>
      </c>
      <c r="J65" s="52">
        <v>6071</v>
      </c>
      <c r="K65" s="53">
        <v>6104</v>
      </c>
      <c r="L65" s="53">
        <v>6185</v>
      </c>
      <c r="M65" s="54">
        <v>6207</v>
      </c>
      <c r="N65" s="53"/>
      <c r="O65" s="52">
        <v>6185.73</v>
      </c>
      <c r="P65" s="53">
        <v>6118.6299999999992</v>
      </c>
      <c r="Q65" s="54">
        <v>6207</v>
      </c>
    </row>
    <row r="66" spans="1:17" s="4" customFormat="1" x14ac:dyDescent="0.3">
      <c r="A66" s="16" t="s">
        <v>77</v>
      </c>
      <c r="B66" s="52">
        <v>12992.434999999999</v>
      </c>
      <c r="C66" s="53">
        <v>12937.879000000001</v>
      </c>
      <c r="D66" s="53">
        <v>13052.273000000001</v>
      </c>
      <c r="E66" s="54">
        <v>12993.325000000001</v>
      </c>
      <c r="F66" s="52">
        <v>13928.661999999998</v>
      </c>
      <c r="G66" s="53">
        <v>13941.424999999999</v>
      </c>
      <c r="H66" s="53">
        <v>14002.784</v>
      </c>
      <c r="I66" s="54">
        <v>13914.07</v>
      </c>
      <c r="J66" s="52">
        <v>13791.61</v>
      </c>
      <c r="K66" s="53">
        <v>13797.83</v>
      </c>
      <c r="L66" s="53">
        <v>13834.170000000002</v>
      </c>
      <c r="M66" s="54">
        <v>10488.31</v>
      </c>
      <c r="N66" s="53"/>
      <c r="O66" s="52">
        <v>12993.325000000001</v>
      </c>
      <c r="P66" s="53">
        <v>13914.07</v>
      </c>
      <c r="Q66" s="54">
        <v>10488.31</v>
      </c>
    </row>
    <row r="67" spans="1:17" s="4" customFormat="1" x14ac:dyDescent="0.3">
      <c r="A67" s="15" t="s">
        <v>78</v>
      </c>
      <c r="B67" s="52">
        <v>3248.0039999999999</v>
      </c>
      <c r="C67" s="53">
        <v>3272.5970000000002</v>
      </c>
      <c r="D67" s="53">
        <v>3286.2530000000002</v>
      </c>
      <c r="E67" s="54">
        <v>3280.59</v>
      </c>
      <c r="F67" s="52">
        <v>3286.0060000000003</v>
      </c>
      <c r="G67" s="53">
        <v>3307.46</v>
      </c>
      <c r="H67" s="53">
        <v>3326.45</v>
      </c>
      <c r="I67" s="54">
        <v>3305.67</v>
      </c>
      <c r="J67" s="52">
        <v>3287.07</v>
      </c>
      <c r="K67" s="53">
        <v>3296.7</v>
      </c>
      <c r="L67" s="53">
        <v>3285.33</v>
      </c>
      <c r="M67" s="54">
        <v>3253.17</v>
      </c>
      <c r="N67" s="53"/>
      <c r="O67" s="52">
        <v>3280.59</v>
      </c>
      <c r="P67" s="53">
        <v>3305.67</v>
      </c>
      <c r="Q67" s="54">
        <v>3253.17</v>
      </c>
    </row>
    <row r="68" spans="1:17" s="4" customFormat="1" x14ac:dyDescent="0.3">
      <c r="A68" s="15" t="s">
        <v>80</v>
      </c>
      <c r="B68" s="52">
        <v>1346.9269999999999</v>
      </c>
      <c r="C68" s="53">
        <v>1350.4179999999999</v>
      </c>
      <c r="D68" s="53">
        <v>1353.4540000000002</v>
      </c>
      <c r="E68" s="54">
        <v>1344.4260000000002</v>
      </c>
      <c r="F68" s="52">
        <v>2309.8309999999997</v>
      </c>
      <c r="G68" s="53">
        <v>2306.375</v>
      </c>
      <c r="H68" s="53">
        <v>2326.0640000000003</v>
      </c>
      <c r="I68" s="54">
        <v>2311.35</v>
      </c>
      <c r="J68" s="52">
        <v>2273.4899999999998</v>
      </c>
      <c r="K68" s="53">
        <v>2272.33</v>
      </c>
      <c r="L68" s="53">
        <v>2274.23</v>
      </c>
      <c r="M68" s="54">
        <v>2211.06</v>
      </c>
      <c r="N68" s="53"/>
      <c r="O68" s="52">
        <v>1344.4260000000002</v>
      </c>
      <c r="P68" s="53">
        <v>2311.35</v>
      </c>
      <c r="Q68" s="54">
        <v>2211.06</v>
      </c>
    </row>
    <row r="69" spans="1:17" s="4" customFormat="1" x14ac:dyDescent="0.3">
      <c r="A69" s="15" t="s">
        <v>79</v>
      </c>
      <c r="B69" s="52">
        <v>1534</v>
      </c>
      <c r="C69" s="53">
        <v>1556.761</v>
      </c>
      <c r="D69" s="53">
        <v>1565.9170000000001</v>
      </c>
      <c r="E69" s="54">
        <v>1581</v>
      </c>
      <c r="F69" s="52">
        <v>1605.5229999999999</v>
      </c>
      <c r="G69" s="53">
        <v>1624.01</v>
      </c>
      <c r="H69" s="53">
        <v>1636.4499999999998</v>
      </c>
      <c r="I69" s="54">
        <v>1644.32</v>
      </c>
      <c r="J69" s="52">
        <v>1640.3200000000002</v>
      </c>
      <c r="K69" s="53">
        <v>1640</v>
      </c>
      <c r="L69" s="53">
        <v>1633.3100000000002</v>
      </c>
      <c r="M69" s="54">
        <v>1605.89</v>
      </c>
      <c r="N69" s="53"/>
      <c r="O69" s="52">
        <v>1581</v>
      </c>
      <c r="P69" s="53">
        <v>1644.32</v>
      </c>
      <c r="Q69" s="54">
        <v>1605.89</v>
      </c>
    </row>
    <row r="70" spans="1:17" s="4" customFormat="1" x14ac:dyDescent="0.3">
      <c r="A70" s="15" t="s">
        <v>82</v>
      </c>
      <c r="B70" s="52">
        <v>1460.857</v>
      </c>
      <c r="C70" s="53">
        <v>1378.434</v>
      </c>
      <c r="D70" s="53">
        <v>1388.3229999999999</v>
      </c>
      <c r="E70" s="54">
        <v>1378.309</v>
      </c>
      <c r="F70" s="52">
        <v>1334.4850000000001</v>
      </c>
      <c r="G70" s="53">
        <v>1330.49</v>
      </c>
      <c r="H70" s="53">
        <v>1343.66</v>
      </c>
      <c r="I70" s="54">
        <v>1326.81</v>
      </c>
      <c r="J70" s="52">
        <v>1317.2</v>
      </c>
      <c r="K70" s="53">
        <v>1317.91</v>
      </c>
      <c r="L70" s="53">
        <v>1332.3</v>
      </c>
      <c r="M70" s="54">
        <v>1317.7</v>
      </c>
      <c r="N70" s="53"/>
      <c r="O70" s="52">
        <v>1378.309</v>
      </c>
      <c r="P70" s="53">
        <v>1326.81</v>
      </c>
      <c r="Q70" s="54">
        <v>1317.7</v>
      </c>
    </row>
    <row r="71" spans="1:17" s="4" customFormat="1" x14ac:dyDescent="0.3">
      <c r="A71" s="15" t="s">
        <v>83</v>
      </c>
      <c r="B71" s="52">
        <v>1066</v>
      </c>
      <c r="C71" s="53">
        <v>1077.662</v>
      </c>
      <c r="D71" s="53">
        <v>1112.2090000000001</v>
      </c>
      <c r="E71" s="54">
        <v>1097</v>
      </c>
      <c r="F71" s="52">
        <v>1095.577</v>
      </c>
      <c r="G71" s="53">
        <v>1099.76</v>
      </c>
      <c r="H71" s="53">
        <v>1120.05</v>
      </c>
      <c r="I71" s="54">
        <v>1118.5</v>
      </c>
      <c r="J71" s="52">
        <v>1114.24</v>
      </c>
      <c r="K71" s="53">
        <v>1122.58</v>
      </c>
      <c r="L71" s="53">
        <v>1162.1799999999998</v>
      </c>
      <c r="M71" s="54">
        <v>1199.93</v>
      </c>
      <c r="N71" s="53"/>
      <c r="O71" s="52">
        <v>1097</v>
      </c>
      <c r="P71" s="53">
        <v>1118.5</v>
      </c>
      <c r="Q71" s="54">
        <v>1199.93</v>
      </c>
    </row>
    <row r="72" spans="1:17" s="4" customFormat="1" x14ac:dyDescent="0.3">
      <c r="A72" s="15" t="s">
        <v>81</v>
      </c>
      <c r="B72" s="52">
        <v>825.61599999999999</v>
      </c>
      <c r="C72" s="53">
        <v>824.66300000000001</v>
      </c>
      <c r="D72" s="53">
        <v>825.11699999999996</v>
      </c>
      <c r="E72" s="54">
        <v>841</v>
      </c>
      <c r="F72" s="52">
        <v>834.24</v>
      </c>
      <c r="G72" s="53">
        <v>840.76</v>
      </c>
      <c r="H72" s="53">
        <v>851.27</v>
      </c>
      <c r="I72" s="54">
        <v>862.93999999999994</v>
      </c>
      <c r="J72" s="52">
        <v>863.08</v>
      </c>
      <c r="K72" s="53">
        <v>887.56</v>
      </c>
      <c r="L72" s="53">
        <v>894.02</v>
      </c>
      <c r="M72" s="54">
        <v>900.56000000000017</v>
      </c>
      <c r="N72" s="53"/>
      <c r="O72" s="52">
        <v>841</v>
      </c>
      <c r="P72" s="53">
        <v>862.93999999999994</v>
      </c>
      <c r="Q72" s="54">
        <v>900.56000000000017</v>
      </c>
    </row>
    <row r="73" spans="1:17" s="4" customFormat="1" ht="15" thickBot="1" x14ac:dyDescent="0.35">
      <c r="A73" s="15" t="s">
        <v>84</v>
      </c>
      <c r="B73" s="52">
        <v>3511.0309999999999</v>
      </c>
      <c r="C73" s="53">
        <v>3477.3440000000001</v>
      </c>
      <c r="D73" s="53">
        <v>3521</v>
      </c>
      <c r="E73" s="54">
        <v>3471</v>
      </c>
      <c r="F73" s="52">
        <v>3463</v>
      </c>
      <c r="G73" s="53">
        <v>3432.57</v>
      </c>
      <c r="H73" s="53">
        <v>3398.84</v>
      </c>
      <c r="I73" s="54">
        <v>3344.4800000000005</v>
      </c>
      <c r="J73" s="52">
        <v>3296.21</v>
      </c>
      <c r="K73" s="53">
        <v>3260.75</v>
      </c>
      <c r="L73" s="53">
        <v>3252.8</v>
      </c>
      <c r="M73" s="85" t="s">
        <v>140</v>
      </c>
      <c r="N73" s="53"/>
      <c r="O73" s="52">
        <v>3471</v>
      </c>
      <c r="P73" s="53">
        <v>3344.4800000000005</v>
      </c>
      <c r="Q73" s="85" t="s">
        <v>140</v>
      </c>
    </row>
    <row r="74" spans="1:17" s="4" customFormat="1" ht="15" hidden="1" customHeight="1" x14ac:dyDescent="0.3">
      <c r="A74" s="16"/>
      <c r="B74" s="52"/>
      <c r="C74" s="53"/>
      <c r="D74" s="53"/>
      <c r="E74" s="54"/>
      <c r="F74" s="52"/>
      <c r="G74" s="53"/>
      <c r="H74" s="53"/>
      <c r="I74" s="54"/>
      <c r="J74" s="52"/>
      <c r="K74" s="53"/>
      <c r="L74" s="53"/>
      <c r="M74" s="54"/>
      <c r="N74" s="53"/>
      <c r="O74" s="52"/>
      <c r="P74" s="53"/>
      <c r="Q74" s="54"/>
    </row>
    <row r="75" spans="1:17" s="4" customFormat="1" ht="15" hidden="1" customHeight="1" x14ac:dyDescent="0.3">
      <c r="A75" s="15"/>
      <c r="B75" s="52"/>
      <c r="C75" s="53"/>
      <c r="D75" s="53"/>
      <c r="E75" s="54"/>
      <c r="F75" s="52"/>
      <c r="G75" s="53"/>
      <c r="H75" s="53"/>
      <c r="I75" s="54"/>
      <c r="J75" s="52"/>
      <c r="K75" s="53"/>
      <c r="L75" s="53"/>
      <c r="M75" s="54"/>
      <c r="N75" s="53"/>
      <c r="O75" s="52"/>
      <c r="P75" s="53"/>
      <c r="Q75" s="54"/>
    </row>
    <row r="76" spans="1:17" s="4" customFormat="1" ht="15" hidden="1" customHeight="1" x14ac:dyDescent="0.3">
      <c r="A76" s="15"/>
      <c r="B76" s="52"/>
      <c r="C76" s="53"/>
      <c r="D76" s="53"/>
      <c r="E76" s="54"/>
      <c r="F76" s="52"/>
      <c r="G76" s="53"/>
      <c r="H76" s="53"/>
      <c r="I76" s="54"/>
      <c r="J76" s="52"/>
      <c r="K76" s="53"/>
      <c r="L76" s="53"/>
      <c r="M76" s="54"/>
      <c r="N76" s="53"/>
      <c r="O76" s="52"/>
      <c r="P76" s="53"/>
      <c r="Q76" s="54"/>
    </row>
    <row r="77" spans="1:17" s="4" customFormat="1" ht="15" hidden="1" customHeight="1" x14ac:dyDescent="0.3">
      <c r="A77" s="15"/>
      <c r="B77" s="52"/>
      <c r="C77" s="53"/>
      <c r="D77" s="53"/>
      <c r="E77" s="54"/>
      <c r="F77" s="52"/>
      <c r="G77" s="53"/>
      <c r="H77" s="53"/>
      <c r="I77" s="54"/>
      <c r="J77" s="52"/>
      <c r="K77" s="53"/>
      <c r="L77" s="53"/>
      <c r="M77" s="54"/>
      <c r="N77" s="53"/>
      <c r="O77" s="52"/>
      <c r="P77" s="53"/>
      <c r="Q77" s="54"/>
    </row>
    <row r="78" spans="1:17" s="4" customFormat="1" ht="15" hidden="1" customHeight="1" x14ac:dyDescent="0.3">
      <c r="A78" s="15"/>
      <c r="B78" s="52"/>
      <c r="C78" s="53"/>
      <c r="D78" s="53"/>
      <c r="E78" s="54"/>
      <c r="F78" s="52"/>
      <c r="G78" s="53"/>
      <c r="H78" s="53"/>
      <c r="I78" s="54"/>
      <c r="J78" s="52"/>
      <c r="K78" s="53"/>
      <c r="L78" s="53"/>
      <c r="M78" s="54"/>
      <c r="N78" s="53"/>
      <c r="O78" s="52"/>
      <c r="P78" s="53"/>
      <c r="Q78" s="54"/>
    </row>
    <row r="79" spans="1:17" s="4" customFormat="1" ht="15" hidden="1" customHeight="1" x14ac:dyDescent="0.3">
      <c r="A79" s="15"/>
      <c r="B79" s="52"/>
      <c r="C79" s="53"/>
      <c r="D79" s="53"/>
      <c r="E79" s="54"/>
      <c r="F79" s="52"/>
      <c r="G79" s="53"/>
      <c r="H79" s="53"/>
      <c r="I79" s="54"/>
      <c r="J79" s="52"/>
      <c r="K79" s="53"/>
      <c r="L79" s="53"/>
      <c r="M79" s="54"/>
      <c r="N79" s="53"/>
      <c r="O79" s="52"/>
      <c r="P79" s="53"/>
      <c r="Q79" s="54"/>
    </row>
    <row r="80" spans="1:17" s="4" customFormat="1" ht="15" hidden="1" customHeight="1" x14ac:dyDescent="0.3">
      <c r="A80" s="15"/>
      <c r="B80" s="52"/>
      <c r="C80" s="53"/>
      <c r="D80" s="53"/>
      <c r="E80" s="54"/>
      <c r="F80" s="52"/>
      <c r="G80" s="53"/>
      <c r="H80" s="53"/>
      <c r="I80" s="54"/>
      <c r="J80" s="52"/>
      <c r="K80" s="53"/>
      <c r="L80" s="53"/>
      <c r="M80" s="54"/>
      <c r="N80" s="53"/>
      <c r="O80" s="52"/>
      <c r="P80" s="53"/>
      <c r="Q80" s="54"/>
    </row>
    <row r="81" spans="1:17" s="12" customFormat="1" ht="15" hidden="1" customHeight="1" thickBot="1" x14ac:dyDescent="0.35">
      <c r="A81" s="49"/>
      <c r="B81" s="58"/>
      <c r="C81" s="59"/>
      <c r="D81" s="59"/>
      <c r="E81" s="60"/>
      <c r="F81" s="58"/>
      <c r="G81" s="59"/>
      <c r="H81" s="59"/>
      <c r="I81" s="60"/>
      <c r="J81" s="58"/>
      <c r="K81" s="59"/>
      <c r="L81" s="59"/>
      <c r="M81" s="60"/>
      <c r="N81" s="61"/>
      <c r="O81" s="58"/>
      <c r="P81" s="59"/>
      <c r="Q81" s="60"/>
    </row>
    <row r="82" spans="1:17" s="1" customFormat="1" ht="15" thickBot="1" x14ac:dyDescent="0.35">
      <c r="A82" s="47" t="s">
        <v>87</v>
      </c>
      <c r="B82" s="102">
        <v>19118.825000000001</v>
      </c>
      <c r="C82" s="103">
        <v>19092.826000000001</v>
      </c>
      <c r="D82" s="103">
        <v>19285.603000000003</v>
      </c>
      <c r="E82" s="104">
        <v>19179.055</v>
      </c>
      <c r="F82" s="102">
        <v>20070.661999999997</v>
      </c>
      <c r="G82" s="103">
        <v>20108.544999999998</v>
      </c>
      <c r="H82" s="103">
        <v>20176.154000000002</v>
      </c>
      <c r="I82" s="104">
        <v>20032.699999999997</v>
      </c>
      <c r="J82" s="102">
        <v>19862.61</v>
      </c>
      <c r="K82" s="103">
        <v>19901.830000000002</v>
      </c>
      <c r="L82" s="103">
        <v>20019.170000000002</v>
      </c>
      <c r="M82" s="104">
        <v>16695.309999999998</v>
      </c>
      <c r="N82" s="69"/>
      <c r="O82" s="102">
        <v>19179.055</v>
      </c>
      <c r="P82" s="103">
        <v>20032.699999999997</v>
      </c>
      <c r="Q82" s="104">
        <v>16695.309999999998</v>
      </c>
    </row>
    <row r="83" spans="1:17" ht="15" thickBot="1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"/>
    </row>
    <row r="84" spans="1:17" x14ac:dyDescent="0.3">
      <c r="A84" s="41" t="s">
        <v>93</v>
      </c>
      <c r="B84" s="323">
        <v>2014</v>
      </c>
      <c r="C84" s="324"/>
      <c r="D84" s="324"/>
      <c r="E84" s="325"/>
      <c r="F84" s="323">
        <v>2015</v>
      </c>
      <c r="G84" s="324"/>
      <c r="H84" s="324"/>
      <c r="I84" s="325"/>
      <c r="J84" s="323">
        <v>2016</v>
      </c>
      <c r="K84" s="324"/>
      <c r="L84" s="324"/>
      <c r="M84" s="325"/>
      <c r="N84" s="10"/>
      <c r="O84" s="145">
        <v>2014</v>
      </c>
      <c r="P84" s="207">
        <v>2015</v>
      </c>
      <c r="Q84" s="146">
        <v>2016</v>
      </c>
    </row>
    <row r="85" spans="1:17" ht="15" thickBot="1" x14ac:dyDescent="0.35">
      <c r="A85" s="42" t="s">
        <v>102</v>
      </c>
      <c r="B85" s="142" t="s">
        <v>23</v>
      </c>
      <c r="C85" s="143" t="s">
        <v>24</v>
      </c>
      <c r="D85" s="143" t="s">
        <v>25</v>
      </c>
      <c r="E85" s="144" t="s">
        <v>26</v>
      </c>
      <c r="F85" s="142" t="s">
        <v>23</v>
      </c>
      <c r="G85" s="143" t="s">
        <v>24</v>
      </c>
      <c r="H85" s="143" t="s">
        <v>25</v>
      </c>
      <c r="I85" s="144" t="s">
        <v>26</v>
      </c>
      <c r="J85" s="142" t="s">
        <v>23</v>
      </c>
      <c r="K85" s="143" t="s">
        <v>24</v>
      </c>
      <c r="L85" s="143" t="s">
        <v>25</v>
      </c>
      <c r="M85" s="144" t="s">
        <v>26</v>
      </c>
      <c r="N85" s="147"/>
      <c r="O85" s="142" t="s">
        <v>122</v>
      </c>
      <c r="P85" s="143" t="s">
        <v>122</v>
      </c>
      <c r="Q85" s="144" t="s">
        <v>122</v>
      </c>
    </row>
    <row r="86" spans="1:17" ht="6" customHeight="1" x14ac:dyDescent="0.3">
      <c r="A86" s="14"/>
      <c r="B86" s="17"/>
      <c r="C86" s="20"/>
      <c r="D86" s="20"/>
      <c r="E86" s="21"/>
      <c r="F86" s="17"/>
      <c r="G86" s="20"/>
      <c r="H86" s="20"/>
      <c r="I86" s="21"/>
      <c r="J86" s="17"/>
      <c r="K86" s="20"/>
      <c r="L86" s="20"/>
      <c r="M86" s="21"/>
      <c r="N86" s="8"/>
      <c r="O86" s="17"/>
      <c r="P86" s="20"/>
      <c r="Q86" s="21"/>
    </row>
    <row r="87" spans="1:17" x14ac:dyDescent="0.3">
      <c r="A87" s="50" t="s">
        <v>147</v>
      </c>
      <c r="B87" s="200">
        <v>253.22390587856168</v>
      </c>
      <c r="C87" s="189">
        <v>255.86924507193854</v>
      </c>
      <c r="D87" s="189">
        <v>254.98571645852834</v>
      </c>
      <c r="E87" s="201">
        <v>256.41332500790503</v>
      </c>
      <c r="F87" s="200">
        <v>256.2021399860264</v>
      </c>
      <c r="G87" s="189">
        <v>257.24168618740265</v>
      </c>
      <c r="H87" s="189">
        <v>259.56242143429961</v>
      </c>
      <c r="I87" s="201">
        <v>258.19991151032349</v>
      </c>
      <c r="J87" s="200">
        <v>254.28992918694976</v>
      </c>
      <c r="K87" s="189">
        <v>255.7660818622729</v>
      </c>
      <c r="L87" s="189">
        <v>256.53412824158573</v>
      </c>
      <c r="M87" s="201">
        <v>258.78859351103102</v>
      </c>
      <c r="N87" s="8"/>
      <c r="O87" s="200">
        <v>255.12304810423342</v>
      </c>
      <c r="P87" s="189">
        <v>257.80153977951301</v>
      </c>
      <c r="Q87" s="201">
        <v>256.34468320045988</v>
      </c>
    </row>
    <row r="88" spans="1:17" x14ac:dyDescent="0.3">
      <c r="A88" s="50" t="s">
        <v>148</v>
      </c>
      <c r="B88" s="65">
        <v>17.7</v>
      </c>
      <c r="C88" s="66">
        <v>17.473540402602463</v>
      </c>
      <c r="D88" s="66">
        <v>17.110065594944857</v>
      </c>
      <c r="E88" s="67">
        <v>16.786766781847231</v>
      </c>
      <c r="F88" s="65">
        <v>16.700333797842003</v>
      </c>
      <c r="G88" s="66">
        <v>16.975556103844479</v>
      </c>
      <c r="H88" s="66">
        <v>16.730054131915477</v>
      </c>
      <c r="I88" s="67">
        <v>17.040063180026461</v>
      </c>
      <c r="J88" s="65">
        <v>16.773271263889821</v>
      </c>
      <c r="K88" s="66">
        <v>17.172280328471821</v>
      </c>
      <c r="L88" s="66">
        <v>17.22150646515205</v>
      </c>
      <c r="M88" s="67">
        <v>17.655860715715011</v>
      </c>
      <c r="N88" s="68"/>
      <c r="O88" s="65">
        <v>17.273456885979325</v>
      </c>
      <c r="P88" s="66">
        <v>16.861506005064065</v>
      </c>
      <c r="Q88" s="67">
        <v>17.205729693307177</v>
      </c>
    </row>
    <row r="89" spans="1:17" x14ac:dyDescent="0.3">
      <c r="A89" s="50" t="s">
        <v>149</v>
      </c>
      <c r="B89" s="200">
        <v>324.55160314873024</v>
      </c>
      <c r="C89" s="189">
        <v>323.06551405259978</v>
      </c>
      <c r="D89" s="189">
        <v>334.85619732955723</v>
      </c>
      <c r="E89" s="201">
        <v>328.06631377339551</v>
      </c>
      <c r="F89" s="200">
        <v>309.88536983141307</v>
      </c>
      <c r="G89" s="189">
        <v>285.35828771882211</v>
      </c>
      <c r="H89" s="189">
        <v>298.94668346848647</v>
      </c>
      <c r="I89" s="201">
        <v>284.97844302411858</v>
      </c>
      <c r="J89" s="200">
        <v>279.14599811452439</v>
      </c>
      <c r="K89" s="189">
        <v>282.05368153666933</v>
      </c>
      <c r="L89" s="189">
        <v>299.16723653993779</v>
      </c>
      <c r="M89" s="201">
        <v>297.70178345606354</v>
      </c>
      <c r="N89" s="8"/>
      <c r="O89" s="200">
        <v>327.63490707607065</v>
      </c>
      <c r="P89" s="189">
        <v>294.79219601071003</v>
      </c>
      <c r="Q89" s="201">
        <v>289.51717491179875</v>
      </c>
    </row>
    <row r="90" spans="1:17" x14ac:dyDescent="0.3">
      <c r="A90" s="50" t="s">
        <v>143</v>
      </c>
      <c r="B90" s="200">
        <v>146</v>
      </c>
      <c r="C90" s="189">
        <v>145.60065166079869</v>
      </c>
      <c r="D90" s="189">
        <v>147.12683702390075</v>
      </c>
      <c r="E90" s="201">
        <v>142.23637839476751</v>
      </c>
      <c r="F90" s="200">
        <v>136.5326804282748</v>
      </c>
      <c r="G90" s="189">
        <v>134.66583909283057</v>
      </c>
      <c r="H90" s="189">
        <v>136.02500188191019</v>
      </c>
      <c r="I90" s="201">
        <v>130.53066941639329</v>
      </c>
      <c r="J90" s="200">
        <v>126.06467530523504</v>
      </c>
      <c r="K90" s="189">
        <v>130.17960341661785</v>
      </c>
      <c r="L90" s="189">
        <v>135.82813134097086</v>
      </c>
      <c r="M90" s="201">
        <v>132.63300703999451</v>
      </c>
      <c r="N90" s="8"/>
      <c r="O90" s="200">
        <v>145.33039241220902</v>
      </c>
      <c r="P90" s="189">
        <v>134.43847744111687</v>
      </c>
      <c r="Q90" s="201">
        <v>131.17635427570457</v>
      </c>
    </row>
    <row r="91" spans="1:17" x14ac:dyDescent="0.3">
      <c r="A91" s="50" t="s">
        <v>194</v>
      </c>
      <c r="B91" s="65">
        <v>7.0332913407570734</v>
      </c>
      <c r="C91" s="66">
        <v>7.1289828631784644</v>
      </c>
      <c r="D91" s="66">
        <v>6.9148358650202217</v>
      </c>
      <c r="E91" s="67">
        <v>6.9509948165350979</v>
      </c>
      <c r="F91" s="65">
        <v>6.9324233146138825</v>
      </c>
      <c r="G91" s="66">
        <v>7.1399785387115005</v>
      </c>
      <c r="H91" s="66">
        <v>7.4074913217879761</v>
      </c>
      <c r="I91" s="67">
        <v>7.972084092458867</v>
      </c>
      <c r="J91" s="65">
        <v>7.7356410479970394</v>
      </c>
      <c r="K91" s="66">
        <v>7.7534782896768748</v>
      </c>
      <c r="L91" s="66">
        <v>7.8269498913867466</v>
      </c>
      <c r="M91" s="67">
        <v>7.8156036166828473</v>
      </c>
      <c r="N91" s="8"/>
      <c r="O91" s="65">
        <v>7.0070262213727146</v>
      </c>
      <c r="P91" s="66">
        <v>7.3629840792514116</v>
      </c>
      <c r="Q91" s="67">
        <v>7.7829182114358764</v>
      </c>
    </row>
    <row r="92" spans="1:17" x14ac:dyDescent="0.3">
      <c r="A92" s="50" t="s">
        <v>144</v>
      </c>
      <c r="B92" s="65">
        <v>12.1</v>
      </c>
      <c r="C92" s="66">
        <v>12.676663977907383</v>
      </c>
      <c r="D92" s="66">
        <v>11.996393023675017</v>
      </c>
      <c r="E92" s="67">
        <v>11.727427002515647</v>
      </c>
      <c r="F92" s="65">
        <v>11.93233049742458</v>
      </c>
      <c r="G92" s="66">
        <v>12.219043237158781</v>
      </c>
      <c r="H92" s="66">
        <v>12.116839308040459</v>
      </c>
      <c r="I92" s="67">
        <v>12.537322865154513</v>
      </c>
      <c r="J92" s="65">
        <v>11.980853819223739</v>
      </c>
      <c r="K92" s="66">
        <v>12.215720461200911</v>
      </c>
      <c r="L92" s="66">
        <v>12.478523265156435</v>
      </c>
      <c r="M92" s="67">
        <v>13.060673527721519</v>
      </c>
      <c r="N92" s="8"/>
      <c r="O92" s="65">
        <v>12.131872292113373</v>
      </c>
      <c r="P92" s="66">
        <v>12.201364201326642</v>
      </c>
      <c r="Q92" s="67">
        <v>12.433942768325652</v>
      </c>
    </row>
    <row r="93" spans="1:17" x14ac:dyDescent="0.3">
      <c r="A93" s="50" t="s">
        <v>145</v>
      </c>
      <c r="B93" s="65">
        <v>11.2</v>
      </c>
      <c r="C93" s="66">
        <v>11.38811549485944</v>
      </c>
      <c r="D93" s="66">
        <v>10.892648829351165</v>
      </c>
      <c r="E93" s="67">
        <v>11.211563450540652</v>
      </c>
      <c r="F93" s="65">
        <v>10.985991560721837</v>
      </c>
      <c r="G93" s="66">
        <v>11.213686335266436</v>
      </c>
      <c r="H93" s="66">
        <v>11.360133185724223</v>
      </c>
      <c r="I93" s="67">
        <v>11.300722499087309</v>
      </c>
      <c r="J93" s="65">
        <v>11.24642021512887</v>
      </c>
      <c r="K93" s="66">
        <v>10.951671679507371</v>
      </c>
      <c r="L93" s="66">
        <v>11.18111614116575</v>
      </c>
      <c r="M93" s="67">
        <v>11.477648274720957</v>
      </c>
      <c r="N93" s="8"/>
      <c r="O93" s="65">
        <v>11.181882345655223</v>
      </c>
      <c r="P93" s="66">
        <v>11.215144325925307</v>
      </c>
      <c r="Q93" s="67">
        <v>11.214214077630736</v>
      </c>
    </row>
    <row r="94" spans="1:17" ht="15" thickBot="1" x14ac:dyDescent="0.35">
      <c r="A94" s="136" t="s">
        <v>146</v>
      </c>
      <c r="B94" s="137">
        <v>19.948652773752073</v>
      </c>
      <c r="C94" s="138">
        <v>19.536949734266013</v>
      </c>
      <c r="D94" s="138">
        <v>19.77236399965113</v>
      </c>
      <c r="E94" s="139">
        <v>20.031844859033466</v>
      </c>
      <c r="F94" s="137">
        <v>19.356563964752965</v>
      </c>
      <c r="G94" s="138">
        <v>19.482354674732935</v>
      </c>
      <c r="H94" s="138">
        <v>19.828432646436671</v>
      </c>
      <c r="I94" s="139">
        <v>19.787394466527214</v>
      </c>
      <c r="J94" s="137">
        <v>19.619386159922694</v>
      </c>
      <c r="K94" s="138">
        <v>20.459590830629995</v>
      </c>
      <c r="L94" s="138">
        <v>20.950225573217352</v>
      </c>
      <c r="M94" s="321" t="s">
        <v>140</v>
      </c>
      <c r="N94" s="8"/>
      <c r="O94" s="137">
        <v>19.822452841675673</v>
      </c>
      <c r="P94" s="138">
        <v>19.613684184779235</v>
      </c>
      <c r="Q94" s="321" t="s">
        <v>140</v>
      </c>
    </row>
    <row r="95" spans="1:17" ht="15" hidden="1" customHeight="1" x14ac:dyDescent="0.3">
      <c r="A95" s="50"/>
      <c r="B95" s="19"/>
      <c r="C95" s="9"/>
      <c r="D95" s="9"/>
      <c r="E95" s="22"/>
      <c r="F95" s="19"/>
      <c r="G95" s="9"/>
      <c r="H95" s="9"/>
      <c r="I95" s="22"/>
      <c r="J95" s="19"/>
      <c r="K95" s="9"/>
      <c r="L95" s="9"/>
      <c r="M95" s="22"/>
      <c r="N95" s="8"/>
      <c r="O95" s="19"/>
      <c r="P95" s="9"/>
      <c r="Q95" s="22"/>
    </row>
    <row r="96" spans="1:17" ht="15" hidden="1" customHeight="1" x14ac:dyDescent="0.3">
      <c r="A96" s="50"/>
      <c r="B96" s="19"/>
      <c r="C96" s="9"/>
      <c r="D96" s="9"/>
      <c r="E96" s="22"/>
      <c r="F96" s="19"/>
      <c r="G96" s="9"/>
      <c r="H96" s="9"/>
      <c r="I96" s="22"/>
      <c r="J96" s="19"/>
      <c r="K96" s="9"/>
      <c r="L96" s="9"/>
      <c r="M96" s="22"/>
      <c r="N96" s="8"/>
      <c r="O96" s="19"/>
      <c r="P96" s="9"/>
      <c r="Q96" s="22"/>
    </row>
    <row r="97" spans="1:17" ht="15" hidden="1" customHeight="1" x14ac:dyDescent="0.3">
      <c r="A97" s="50"/>
      <c r="B97" s="19"/>
      <c r="C97" s="9"/>
      <c r="D97" s="9"/>
      <c r="E97" s="22"/>
      <c r="F97" s="19"/>
      <c r="G97" s="9"/>
      <c r="H97" s="9"/>
      <c r="I97" s="22"/>
      <c r="J97" s="19"/>
      <c r="K97" s="9"/>
      <c r="L97" s="9"/>
      <c r="M97" s="22"/>
      <c r="N97" s="8"/>
      <c r="O97" s="19"/>
      <c r="P97" s="9"/>
      <c r="Q97" s="22"/>
    </row>
    <row r="98" spans="1:17" ht="15" hidden="1" customHeight="1" x14ac:dyDescent="0.3">
      <c r="A98" s="50"/>
      <c r="B98" s="19"/>
      <c r="C98" s="9"/>
      <c r="D98" s="9"/>
      <c r="E98" s="22"/>
      <c r="F98" s="19"/>
      <c r="G98" s="9"/>
      <c r="H98" s="9"/>
      <c r="I98" s="22"/>
      <c r="J98" s="19"/>
      <c r="K98" s="9"/>
      <c r="L98" s="9"/>
      <c r="M98" s="22"/>
      <c r="N98" s="8"/>
      <c r="O98" s="19"/>
      <c r="P98" s="9"/>
      <c r="Q98" s="22"/>
    </row>
    <row r="99" spans="1:17" ht="15" hidden="1" customHeight="1" x14ac:dyDescent="0.3">
      <c r="A99" s="50"/>
      <c r="B99" s="19"/>
      <c r="C99" s="9"/>
      <c r="D99" s="9"/>
      <c r="E99" s="22"/>
      <c r="F99" s="19"/>
      <c r="G99" s="9"/>
      <c r="H99" s="9"/>
      <c r="I99" s="22"/>
      <c r="J99" s="19"/>
      <c r="K99" s="9"/>
      <c r="L99" s="9"/>
      <c r="M99" s="22"/>
      <c r="N99" s="8"/>
      <c r="O99" s="19"/>
      <c r="P99" s="9"/>
      <c r="Q99" s="22"/>
    </row>
    <row r="100" spans="1:17" ht="15" hidden="1" customHeight="1" x14ac:dyDescent="0.3">
      <c r="A100" s="50"/>
      <c r="B100" s="19"/>
      <c r="C100" s="9"/>
      <c r="D100" s="9"/>
      <c r="E100" s="22"/>
      <c r="F100" s="19"/>
      <c r="G100" s="9"/>
      <c r="H100" s="9"/>
      <c r="I100" s="22"/>
      <c r="J100" s="19"/>
      <c r="K100" s="9"/>
      <c r="L100" s="9"/>
      <c r="M100" s="22"/>
      <c r="N100" s="8"/>
      <c r="O100" s="19"/>
      <c r="P100" s="9"/>
      <c r="Q100" s="22"/>
    </row>
    <row r="101" spans="1:17" ht="15.75" hidden="1" customHeight="1" thickBot="1" x14ac:dyDescent="0.35">
      <c r="A101" s="51"/>
      <c r="B101" s="36"/>
      <c r="C101" s="45"/>
      <c r="D101" s="45"/>
      <c r="E101" s="46"/>
      <c r="F101" s="36"/>
      <c r="G101" s="45"/>
      <c r="H101" s="45"/>
      <c r="I101" s="46"/>
      <c r="J101" s="36"/>
      <c r="K101" s="45"/>
      <c r="L101" s="45"/>
      <c r="M101" s="46"/>
      <c r="N101" s="8"/>
      <c r="O101" s="36"/>
      <c r="P101" s="45"/>
      <c r="Q101" s="46"/>
    </row>
    <row r="102" spans="1:17" ht="15" thickBot="1" x14ac:dyDescent="0.3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9"/>
    </row>
    <row r="103" spans="1:17" x14ac:dyDescent="0.3">
      <c r="A103" s="41" t="s">
        <v>94</v>
      </c>
      <c r="B103" s="323">
        <v>2014</v>
      </c>
      <c r="C103" s="324"/>
      <c r="D103" s="324"/>
      <c r="E103" s="325"/>
      <c r="F103" s="323">
        <v>2015</v>
      </c>
      <c r="G103" s="324"/>
      <c r="H103" s="324"/>
      <c r="I103" s="325"/>
      <c r="J103" s="323">
        <v>2016</v>
      </c>
      <c r="K103" s="324"/>
      <c r="L103" s="324"/>
      <c r="M103" s="325"/>
      <c r="N103" s="10"/>
      <c r="O103" s="145">
        <v>2014</v>
      </c>
      <c r="P103" s="207">
        <v>2015</v>
      </c>
      <c r="Q103" s="146">
        <v>2016</v>
      </c>
    </row>
    <row r="104" spans="1:17" ht="15" thickBot="1" x14ac:dyDescent="0.35">
      <c r="A104" s="42" t="s">
        <v>102</v>
      </c>
      <c r="B104" s="142" t="s">
        <v>23</v>
      </c>
      <c r="C104" s="143" t="s">
        <v>24</v>
      </c>
      <c r="D104" s="143" t="s">
        <v>25</v>
      </c>
      <c r="E104" s="144" t="s">
        <v>26</v>
      </c>
      <c r="F104" s="142" t="s">
        <v>23</v>
      </c>
      <c r="G104" s="143" t="s">
        <v>24</v>
      </c>
      <c r="H104" s="143" t="s">
        <v>25</v>
      </c>
      <c r="I104" s="144" t="s">
        <v>26</v>
      </c>
      <c r="J104" s="142" t="s">
        <v>23</v>
      </c>
      <c r="K104" s="143" t="s">
        <v>24</v>
      </c>
      <c r="L104" s="143" t="s">
        <v>25</v>
      </c>
      <c r="M104" s="144" t="s">
        <v>26</v>
      </c>
      <c r="N104" s="147"/>
      <c r="O104" s="142" t="s">
        <v>122</v>
      </c>
      <c r="P104" s="143" t="s">
        <v>122</v>
      </c>
      <c r="Q104" s="144" t="s">
        <v>122</v>
      </c>
    </row>
    <row r="105" spans="1:17" ht="6" customHeight="1" x14ac:dyDescent="0.3">
      <c r="A105" s="14"/>
      <c r="B105" s="17"/>
      <c r="C105" s="20"/>
      <c r="D105" s="20"/>
      <c r="E105" s="21"/>
      <c r="F105" s="17"/>
      <c r="G105" s="20"/>
      <c r="H105" s="20"/>
      <c r="I105" s="21"/>
      <c r="J105" s="17"/>
      <c r="K105" s="20"/>
      <c r="L105" s="20"/>
      <c r="M105" s="21"/>
      <c r="N105" s="8"/>
      <c r="O105" s="17"/>
      <c r="P105" s="20"/>
      <c r="Q105" s="21"/>
    </row>
    <row r="106" spans="1:17" x14ac:dyDescent="0.3">
      <c r="A106" s="50" t="s">
        <v>147</v>
      </c>
      <c r="B106" s="200">
        <v>62.838807977502462</v>
      </c>
      <c r="C106" s="189">
        <v>68.525956280714922</v>
      </c>
      <c r="D106" s="189">
        <v>71.415511476337443</v>
      </c>
      <c r="E106" s="201">
        <v>66.411982470143172</v>
      </c>
      <c r="F106" s="200">
        <v>62.712485629463913</v>
      </c>
      <c r="G106" s="189">
        <v>68.104789216673225</v>
      </c>
      <c r="H106" s="189">
        <v>71.754774812601738</v>
      </c>
      <c r="I106" s="201">
        <v>65.720943195002889</v>
      </c>
      <c r="J106" s="200">
        <v>64.556857473520338</v>
      </c>
      <c r="K106" s="189">
        <v>69.499393356601217</v>
      </c>
      <c r="L106" s="189">
        <v>73.954623449479115</v>
      </c>
      <c r="M106" s="201">
        <v>67.147685680661127</v>
      </c>
      <c r="N106" s="8"/>
      <c r="O106" s="200">
        <v>67.298064551174505</v>
      </c>
      <c r="P106" s="189">
        <v>67.073248213435448</v>
      </c>
      <c r="Q106" s="201">
        <v>68.789639990065453</v>
      </c>
    </row>
    <row r="107" spans="1:17" x14ac:dyDescent="0.3">
      <c r="A107" s="50" t="s">
        <v>148</v>
      </c>
      <c r="B107" s="65">
        <v>5.5440549571888438</v>
      </c>
      <c r="C107" s="66">
        <v>6.606455603458854</v>
      </c>
      <c r="D107" s="66">
        <v>5.1408142599860431</v>
      </c>
      <c r="E107" s="67">
        <v>5.7843911636798078</v>
      </c>
      <c r="F107" s="65">
        <v>5.6843296444744089</v>
      </c>
      <c r="G107" s="66">
        <v>6.2047683441192563</v>
      </c>
      <c r="H107" s="66">
        <v>4.8230066451165046</v>
      </c>
      <c r="I107" s="67">
        <v>4.355242452808449</v>
      </c>
      <c r="J107" s="65">
        <v>4.8153371084197323</v>
      </c>
      <c r="K107" s="66">
        <v>3.4807778367437368</v>
      </c>
      <c r="L107" s="66">
        <v>3.7803771317520636</v>
      </c>
      <c r="M107" s="67">
        <v>3.0903957150595964</v>
      </c>
      <c r="N107" s="68"/>
      <c r="O107" s="65">
        <v>5.7689289960783867</v>
      </c>
      <c r="P107" s="66">
        <v>5.2668367716296549</v>
      </c>
      <c r="Q107" s="67">
        <v>3.791721947993782</v>
      </c>
    </row>
    <row r="108" spans="1:17" x14ac:dyDescent="0.3">
      <c r="A108" s="50" t="s">
        <v>149</v>
      </c>
      <c r="B108" s="200">
        <v>99.881610410231872</v>
      </c>
      <c r="C108" s="189">
        <v>95.016752035911921</v>
      </c>
      <c r="D108" s="189">
        <v>96.418696459562909</v>
      </c>
      <c r="E108" s="201">
        <v>97.188808129869983</v>
      </c>
      <c r="F108" s="200">
        <v>108.94671590346381</v>
      </c>
      <c r="G108" s="189">
        <v>134.8123237426264</v>
      </c>
      <c r="H108" s="189">
        <v>129.33082195040765</v>
      </c>
      <c r="I108" s="201">
        <v>119.74771444432476</v>
      </c>
      <c r="J108" s="200">
        <v>113.35579880653169</v>
      </c>
      <c r="K108" s="189">
        <v>123.11438102866207</v>
      </c>
      <c r="L108" s="189">
        <v>119.0056953894936</v>
      </c>
      <c r="M108" s="201">
        <v>104.42781935967561</v>
      </c>
      <c r="N108" s="8"/>
      <c r="O108" s="65">
        <v>97.126466758894182</v>
      </c>
      <c r="P108" s="189">
        <v>123.20939401020564</v>
      </c>
      <c r="Q108" s="201">
        <v>114.97592364609073</v>
      </c>
    </row>
    <row r="109" spans="1:17" x14ac:dyDescent="0.3">
      <c r="A109" s="50" t="s">
        <v>143</v>
      </c>
      <c r="B109" s="200">
        <v>41</v>
      </c>
      <c r="C109" s="189">
        <v>44.977346645494499</v>
      </c>
      <c r="D109" s="189">
        <v>45.997190422033235</v>
      </c>
      <c r="E109" s="201">
        <v>43.600359919545667</v>
      </c>
      <c r="F109" s="200">
        <v>31.711030015995259</v>
      </c>
      <c r="G109" s="189">
        <v>28.382395382395384</v>
      </c>
      <c r="H109" s="189">
        <v>30.30778605280975</v>
      </c>
      <c r="I109" s="201">
        <v>27.647193046965381</v>
      </c>
      <c r="J109" s="200">
        <v>24.89985571242774</v>
      </c>
      <c r="K109" s="189">
        <v>27.059553766813014</v>
      </c>
      <c r="L109" s="189">
        <v>24.927592816954856</v>
      </c>
      <c r="M109" s="201">
        <v>23.353544364023488</v>
      </c>
      <c r="N109" s="8"/>
      <c r="O109" s="65">
        <v>43.929005395659836</v>
      </c>
      <c r="P109" s="189">
        <v>29.512101124541445</v>
      </c>
      <c r="Q109" s="201">
        <v>25.060136665054774</v>
      </c>
    </row>
    <row r="110" spans="1:17" x14ac:dyDescent="0.3">
      <c r="A110" s="50" t="s">
        <v>194</v>
      </c>
      <c r="B110" s="65">
        <v>1.8682260930026218</v>
      </c>
      <c r="C110" s="66">
        <v>2.2916105807766627</v>
      </c>
      <c r="D110" s="66">
        <v>3.0775278976493063</v>
      </c>
      <c r="E110" s="67">
        <v>2.583920554936908</v>
      </c>
      <c r="F110" s="65">
        <v>2.5346784236249262</v>
      </c>
      <c r="G110" s="66">
        <v>2.9464820014043043</v>
      </c>
      <c r="H110" s="66">
        <v>3.1902495161147506</v>
      </c>
      <c r="I110" s="67">
        <v>3.0785802567128413</v>
      </c>
      <c r="J110" s="65">
        <v>2.9434306390230227</v>
      </c>
      <c r="K110" s="66">
        <v>3.0855453966833495</v>
      </c>
      <c r="L110" s="66">
        <v>3.0515301026985129</v>
      </c>
      <c r="M110" s="67">
        <v>2.7780826002871866</v>
      </c>
      <c r="N110" s="8"/>
      <c r="O110" s="65">
        <v>2.4553212815913747</v>
      </c>
      <c r="P110" s="66">
        <v>2.9374975494642048</v>
      </c>
      <c r="Q110" s="67">
        <v>2.964647184673018</v>
      </c>
    </row>
    <row r="111" spans="1:17" x14ac:dyDescent="0.3">
      <c r="A111" s="50" t="s">
        <v>144</v>
      </c>
      <c r="B111" s="65">
        <v>4.7342414348642192</v>
      </c>
      <c r="C111" s="66">
        <v>5.0589969566848714</v>
      </c>
      <c r="D111" s="66">
        <v>4.6011568979082167</v>
      </c>
      <c r="E111" s="67">
        <v>4.4472710751910052</v>
      </c>
      <c r="F111" s="65">
        <v>4.1558948469265209</v>
      </c>
      <c r="G111" s="66">
        <v>4.0728594781840668</v>
      </c>
      <c r="H111" s="66">
        <v>4.5397602579528078</v>
      </c>
      <c r="I111" s="67">
        <v>3.7420397265921266</v>
      </c>
      <c r="J111" s="65">
        <v>3.8493674220991259</v>
      </c>
      <c r="K111" s="66">
        <v>4.3635560764334347</v>
      </c>
      <c r="L111" s="66">
        <v>4.3801177060279164</v>
      </c>
      <c r="M111" s="67">
        <v>4.4707485972434604</v>
      </c>
      <c r="N111" s="8"/>
      <c r="O111" s="65">
        <v>4.7104165911620779</v>
      </c>
      <c r="P111" s="66">
        <v>4.1276385774138804</v>
      </c>
      <c r="Q111" s="67">
        <v>4.2659474504509847</v>
      </c>
    </row>
    <row r="112" spans="1:17" x14ac:dyDescent="0.3">
      <c r="A112" s="50" t="s">
        <v>145</v>
      </c>
      <c r="B112" s="65">
        <v>3.1614328092707145</v>
      </c>
      <c r="C112" s="66">
        <v>3.6181935772785701</v>
      </c>
      <c r="D112" s="66">
        <v>3.6524106625483159</v>
      </c>
      <c r="E112" s="67">
        <v>3.6160298391623336</v>
      </c>
      <c r="F112" s="65">
        <v>3.0213057622646393</v>
      </c>
      <c r="G112" s="66">
        <v>3.3872600852318242</v>
      </c>
      <c r="H112" s="66">
        <v>3.4527530948583576</v>
      </c>
      <c r="I112" s="67">
        <v>3.070442415048392</v>
      </c>
      <c r="J112" s="65">
        <v>2.6153013725412992</v>
      </c>
      <c r="K112" s="66">
        <v>2.8414060595214852</v>
      </c>
      <c r="L112" s="66">
        <v>2.945014414442511</v>
      </c>
      <c r="M112" s="67">
        <v>3.1454821678857088</v>
      </c>
      <c r="N112" s="8"/>
      <c r="O112" s="65">
        <v>3.5120167220649829</v>
      </c>
      <c r="P112" s="66">
        <v>3.232940339350804</v>
      </c>
      <c r="Q112" s="67">
        <v>2.8868010035977512</v>
      </c>
    </row>
    <row r="113" spans="1:17" ht="15" thickBot="1" x14ac:dyDescent="0.35">
      <c r="A113" s="136" t="s">
        <v>146</v>
      </c>
      <c r="B113" s="137">
        <v>7.0589469385232695</v>
      </c>
      <c r="C113" s="138">
        <v>6.8437675396012425</v>
      </c>
      <c r="D113" s="138">
        <v>7.0808586611098114</v>
      </c>
      <c r="E113" s="139">
        <v>6.6328899793637239</v>
      </c>
      <c r="F113" s="137">
        <v>6.1918420078763035</v>
      </c>
      <c r="G113" s="138">
        <v>6.2589412982230384</v>
      </c>
      <c r="H113" s="138">
        <v>6.7676276425255866</v>
      </c>
      <c r="I113" s="139">
        <v>6.6402402765067734</v>
      </c>
      <c r="J113" s="137">
        <v>6.603523626702767</v>
      </c>
      <c r="K113" s="138">
        <v>6.9711305402075228</v>
      </c>
      <c r="L113" s="138">
        <v>7.4254297280896466</v>
      </c>
      <c r="M113" s="321" t="s">
        <v>140</v>
      </c>
      <c r="N113" s="8"/>
      <c r="O113" s="137">
        <v>6.9041157796495121</v>
      </c>
      <c r="P113" s="138">
        <v>6.4646628062829272</v>
      </c>
      <c r="Q113" s="321" t="s">
        <v>140</v>
      </c>
    </row>
    <row r="114" spans="1:17" ht="15" hidden="1" customHeight="1" x14ac:dyDescent="0.3">
      <c r="A114" s="50"/>
      <c r="B114" s="19"/>
      <c r="C114" s="9"/>
      <c r="D114" s="9"/>
      <c r="E114" s="22"/>
      <c r="F114" s="19"/>
      <c r="G114" s="9"/>
      <c r="H114" s="9"/>
      <c r="I114" s="22"/>
      <c r="J114" s="19"/>
      <c r="K114" s="9"/>
      <c r="L114" s="9"/>
      <c r="M114" s="22"/>
      <c r="N114" s="8"/>
      <c r="O114" s="19"/>
      <c r="P114" s="9"/>
      <c r="Q114" s="22"/>
    </row>
    <row r="115" spans="1:17" ht="15" hidden="1" customHeight="1" x14ac:dyDescent="0.3">
      <c r="A115" s="50"/>
      <c r="B115" s="19"/>
      <c r="C115" s="9"/>
      <c r="D115" s="9"/>
      <c r="E115" s="22"/>
      <c r="F115" s="19"/>
      <c r="G115" s="9"/>
      <c r="H115" s="9"/>
      <c r="I115" s="22"/>
      <c r="J115" s="19"/>
      <c r="K115" s="9"/>
      <c r="L115" s="9"/>
      <c r="M115" s="22"/>
      <c r="N115" s="8"/>
      <c r="O115" s="19"/>
      <c r="P115" s="9"/>
      <c r="Q115" s="22"/>
    </row>
    <row r="116" spans="1:17" ht="15" hidden="1" customHeight="1" x14ac:dyDescent="0.3">
      <c r="A116" s="50"/>
      <c r="B116" s="19"/>
      <c r="C116" s="9"/>
      <c r="D116" s="9"/>
      <c r="E116" s="22"/>
      <c r="F116" s="19"/>
      <c r="G116" s="9"/>
      <c r="H116" s="9"/>
      <c r="I116" s="22"/>
      <c r="J116" s="19"/>
      <c r="K116" s="9"/>
      <c r="L116" s="9"/>
      <c r="M116" s="22"/>
      <c r="N116" s="8"/>
      <c r="O116" s="19"/>
      <c r="P116" s="9"/>
      <c r="Q116" s="22"/>
    </row>
    <row r="117" spans="1:17" ht="15" hidden="1" customHeight="1" x14ac:dyDescent="0.3">
      <c r="A117" s="50"/>
      <c r="B117" s="19"/>
      <c r="C117" s="9"/>
      <c r="D117" s="9"/>
      <c r="E117" s="22"/>
      <c r="F117" s="19"/>
      <c r="G117" s="9"/>
      <c r="H117" s="9"/>
      <c r="I117" s="22"/>
      <c r="J117" s="19"/>
      <c r="K117" s="9"/>
      <c r="L117" s="9"/>
      <c r="M117" s="22"/>
      <c r="N117" s="8"/>
      <c r="O117" s="19"/>
      <c r="P117" s="9"/>
      <c r="Q117" s="22"/>
    </row>
    <row r="118" spans="1:17" ht="15" hidden="1" customHeight="1" x14ac:dyDescent="0.3">
      <c r="A118" s="50"/>
      <c r="B118" s="19"/>
      <c r="C118" s="9"/>
      <c r="D118" s="9"/>
      <c r="E118" s="22"/>
      <c r="F118" s="19"/>
      <c r="G118" s="9"/>
      <c r="H118" s="9"/>
      <c r="I118" s="22"/>
      <c r="J118" s="19"/>
      <c r="K118" s="9"/>
      <c r="L118" s="9"/>
      <c r="M118" s="22"/>
      <c r="N118" s="8"/>
      <c r="O118" s="19"/>
      <c r="P118" s="9"/>
      <c r="Q118" s="22"/>
    </row>
    <row r="119" spans="1:17" ht="15" hidden="1" customHeight="1" x14ac:dyDescent="0.3">
      <c r="A119" s="50"/>
      <c r="B119" s="19"/>
      <c r="C119" s="9"/>
      <c r="D119" s="9"/>
      <c r="E119" s="22"/>
      <c r="F119" s="19"/>
      <c r="G119" s="9"/>
      <c r="H119" s="9"/>
      <c r="I119" s="22"/>
      <c r="J119" s="19"/>
      <c r="K119" s="9"/>
      <c r="L119" s="9"/>
      <c r="M119" s="22"/>
      <c r="N119" s="8"/>
      <c r="O119" s="19"/>
      <c r="P119" s="9"/>
      <c r="Q119" s="22"/>
    </row>
    <row r="120" spans="1:17" ht="15.75" hidden="1" customHeight="1" thickBot="1" x14ac:dyDescent="0.35">
      <c r="A120" s="51"/>
      <c r="B120" s="36"/>
      <c r="C120" s="45"/>
      <c r="D120" s="45"/>
      <c r="E120" s="46"/>
      <c r="F120" s="36"/>
      <c r="G120" s="45"/>
      <c r="H120" s="45"/>
      <c r="I120" s="46"/>
      <c r="J120" s="36"/>
      <c r="K120" s="45"/>
      <c r="L120" s="45"/>
      <c r="M120" s="46"/>
      <c r="N120" s="8"/>
      <c r="O120" s="36"/>
      <c r="P120" s="45"/>
      <c r="Q120" s="46"/>
    </row>
    <row r="121" spans="1:17" ht="15" thickBot="1" x14ac:dyDescent="0.3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9"/>
    </row>
    <row r="122" spans="1:17" x14ac:dyDescent="0.3">
      <c r="A122" s="41" t="s">
        <v>91</v>
      </c>
      <c r="B122" s="323">
        <v>2014</v>
      </c>
      <c r="C122" s="324"/>
      <c r="D122" s="324"/>
      <c r="E122" s="325"/>
      <c r="F122" s="323">
        <v>2015</v>
      </c>
      <c r="G122" s="324"/>
      <c r="H122" s="324"/>
      <c r="I122" s="325"/>
      <c r="J122" s="323">
        <v>2016</v>
      </c>
      <c r="K122" s="324"/>
      <c r="L122" s="324"/>
      <c r="M122" s="325"/>
      <c r="N122" s="10"/>
      <c r="O122" s="145">
        <v>2014</v>
      </c>
      <c r="P122" s="207">
        <v>2015</v>
      </c>
      <c r="Q122" s="146">
        <v>2016</v>
      </c>
    </row>
    <row r="123" spans="1:17" ht="15" thickBot="1" x14ac:dyDescent="0.35">
      <c r="A123" s="42" t="s">
        <v>102</v>
      </c>
      <c r="B123" s="142" t="s">
        <v>23</v>
      </c>
      <c r="C123" s="143" t="s">
        <v>24</v>
      </c>
      <c r="D123" s="143" t="s">
        <v>25</v>
      </c>
      <c r="E123" s="144" t="s">
        <v>26</v>
      </c>
      <c r="F123" s="142" t="s">
        <v>23</v>
      </c>
      <c r="G123" s="143" t="s">
        <v>24</v>
      </c>
      <c r="H123" s="143" t="s">
        <v>25</v>
      </c>
      <c r="I123" s="144" t="s">
        <v>26</v>
      </c>
      <c r="J123" s="142" t="s">
        <v>23</v>
      </c>
      <c r="K123" s="143" t="s">
        <v>24</v>
      </c>
      <c r="L123" s="143" t="s">
        <v>25</v>
      </c>
      <c r="M123" s="144" t="s">
        <v>26</v>
      </c>
      <c r="N123" s="147"/>
      <c r="O123" s="142" t="s">
        <v>122</v>
      </c>
      <c r="P123" s="143" t="s">
        <v>122</v>
      </c>
      <c r="Q123" s="144" t="s">
        <v>122</v>
      </c>
    </row>
    <row r="124" spans="1:17" ht="6" customHeight="1" x14ac:dyDescent="0.3">
      <c r="A124" s="14"/>
      <c r="B124" s="17"/>
      <c r="C124" s="20"/>
      <c r="D124" s="20"/>
      <c r="E124" s="21"/>
      <c r="F124" s="17"/>
      <c r="G124" s="20"/>
      <c r="H124" s="20"/>
      <c r="I124" s="21"/>
      <c r="J124" s="17"/>
      <c r="K124" s="20"/>
      <c r="L124" s="20"/>
      <c r="M124" s="21"/>
      <c r="N124" s="8"/>
      <c r="O124" s="17"/>
      <c r="P124" s="20"/>
      <c r="Q124" s="21"/>
    </row>
    <row r="125" spans="1:17" x14ac:dyDescent="0.3">
      <c r="A125" s="50" t="s">
        <v>147</v>
      </c>
      <c r="B125" s="200">
        <v>197.15138414735188</v>
      </c>
      <c r="C125" s="189">
        <v>201.59991916376597</v>
      </c>
      <c r="D125" s="189">
        <v>201.36473585996509</v>
      </c>
      <c r="E125" s="201">
        <v>201.690863223816</v>
      </c>
      <c r="F125" s="200">
        <v>202.1888424714848</v>
      </c>
      <c r="G125" s="189">
        <v>205.82286924618916</v>
      </c>
      <c r="H125" s="189">
        <v>208.44379813091982</v>
      </c>
      <c r="I125" s="201">
        <v>206.61050899624442</v>
      </c>
      <c r="J125" s="200">
        <v>205.13863386597691</v>
      </c>
      <c r="K125" s="189">
        <v>208.57142267235076</v>
      </c>
      <c r="L125" s="189">
        <v>210.67547254612944</v>
      </c>
      <c r="M125" s="201">
        <v>211.87726791245044</v>
      </c>
      <c r="N125" s="8"/>
      <c r="O125" s="200">
        <v>200.45172559872475</v>
      </c>
      <c r="P125" s="189">
        <v>205.76650471120956</v>
      </c>
      <c r="Q125" s="201">
        <v>209.0656992492269</v>
      </c>
    </row>
    <row r="126" spans="1:17" x14ac:dyDescent="0.3">
      <c r="A126" s="50" t="s">
        <v>148</v>
      </c>
      <c r="B126" s="65">
        <v>17.253877559588314</v>
      </c>
      <c r="C126" s="66">
        <v>17.099122288851394</v>
      </c>
      <c r="D126" s="66">
        <v>16.672812657557376</v>
      </c>
      <c r="E126" s="67">
        <v>16.442783658954536</v>
      </c>
      <c r="F126" s="65">
        <v>16.336198082929176</v>
      </c>
      <c r="G126" s="66">
        <v>16.614757405930813</v>
      </c>
      <c r="H126" s="66">
        <v>16.263362739821812</v>
      </c>
      <c r="I126" s="67">
        <v>16.535336895671463</v>
      </c>
      <c r="J126" s="65">
        <v>16.318846601515943</v>
      </c>
      <c r="K126" s="66">
        <v>16.645917506313562</v>
      </c>
      <c r="L126" s="66">
        <v>16.681004574882376</v>
      </c>
      <c r="M126" s="67">
        <v>17.090022984500596</v>
      </c>
      <c r="N126" s="68"/>
      <c r="O126" s="65">
        <v>16.867149041237905</v>
      </c>
      <c r="P126" s="66">
        <v>16.437417752164162</v>
      </c>
      <c r="Q126" s="67">
        <v>16.68394791680312</v>
      </c>
    </row>
    <row r="127" spans="1:17" x14ac:dyDescent="0.3">
      <c r="A127" s="50" t="s">
        <v>149</v>
      </c>
      <c r="B127" s="200">
        <v>280.2244065699611</v>
      </c>
      <c r="C127" s="189">
        <v>278.82737184395637</v>
      </c>
      <c r="D127" s="189">
        <v>288.3894656171567</v>
      </c>
      <c r="E127" s="201">
        <v>283.38663231884175</v>
      </c>
      <c r="F127" s="200">
        <v>269.58946556398183</v>
      </c>
      <c r="G127" s="189">
        <v>253.73108737070297</v>
      </c>
      <c r="H127" s="189">
        <v>262.24939711108544</v>
      </c>
      <c r="I127" s="201">
        <v>248.67927215642854</v>
      </c>
      <c r="J127" s="200">
        <v>243.50216296792851</v>
      </c>
      <c r="K127" s="189">
        <v>248.3243984572608</v>
      </c>
      <c r="L127" s="189">
        <v>259.48969204253308</v>
      </c>
      <c r="M127" s="201">
        <v>255.86965305460885</v>
      </c>
      <c r="N127" s="8"/>
      <c r="O127" s="200">
        <v>282.70696908747897</v>
      </c>
      <c r="P127" s="189">
        <v>258.56230555054964</v>
      </c>
      <c r="Q127" s="201">
        <v>251.79647663058282</v>
      </c>
    </row>
    <row r="128" spans="1:17" x14ac:dyDescent="0.3">
      <c r="A128" s="50" t="s">
        <v>143</v>
      </c>
      <c r="B128" s="200">
        <v>137</v>
      </c>
      <c r="C128" s="189">
        <v>136.24654607946616</v>
      </c>
      <c r="D128" s="189">
        <v>137.91232283788364</v>
      </c>
      <c r="E128" s="201">
        <v>133.64273533877198</v>
      </c>
      <c r="F128" s="200">
        <v>128.38105269663308</v>
      </c>
      <c r="G128" s="189">
        <v>127.60912669449101</v>
      </c>
      <c r="H128" s="189">
        <v>129.06141922666663</v>
      </c>
      <c r="I128" s="201">
        <v>123.79074547165673</v>
      </c>
      <c r="J128" s="200">
        <v>119.45786825578288</v>
      </c>
      <c r="K128" s="189">
        <v>123.41385786733287</v>
      </c>
      <c r="L128" s="189">
        <v>128.55557227457962</v>
      </c>
      <c r="M128" s="201">
        <v>125.44384811889479</v>
      </c>
      <c r="N128" s="8"/>
      <c r="O128" s="200">
        <v>136.12627699490383</v>
      </c>
      <c r="P128" s="189">
        <v>127.21052501441405</v>
      </c>
      <c r="Q128" s="201">
        <v>124.21778662914751</v>
      </c>
    </row>
    <row r="129" spans="1:17" x14ac:dyDescent="0.3">
      <c r="A129" s="50" t="s">
        <v>194</v>
      </c>
      <c r="B129" s="65">
        <v>4.9171214811657675</v>
      </c>
      <c r="C129" s="66">
        <v>5.2579290094409226</v>
      </c>
      <c r="D129" s="66">
        <v>5.5731766748125748</v>
      </c>
      <c r="E129" s="67">
        <v>5.481414056938239</v>
      </c>
      <c r="F129" s="65">
        <v>5.4873896490441458</v>
      </c>
      <c r="G129" s="66">
        <v>5.8824129831393996</v>
      </c>
      <c r="H129" s="66">
        <v>6.1495000652411536</v>
      </c>
      <c r="I129" s="67">
        <v>6.563938099384953</v>
      </c>
      <c r="J129" s="65">
        <v>6.4207769515974631</v>
      </c>
      <c r="K129" s="66">
        <v>6.522142026575227</v>
      </c>
      <c r="L129" s="66">
        <v>6.5663169974986966</v>
      </c>
      <c r="M129" s="67">
        <v>6.5199704634586517</v>
      </c>
      <c r="N129" s="8"/>
      <c r="O129" s="65">
        <v>5.3074103055893751</v>
      </c>
      <c r="P129" s="66">
        <v>6.0208047158599536</v>
      </c>
      <c r="Q129" s="67">
        <v>6.5073016097825089</v>
      </c>
    </row>
    <row r="130" spans="1:17" x14ac:dyDescent="0.3">
      <c r="A130" s="50" t="s">
        <v>144</v>
      </c>
      <c r="B130" s="65">
        <v>9.8722920542508632</v>
      </c>
      <c r="C130" s="66">
        <v>10.446885183538095</v>
      </c>
      <c r="D130" s="66">
        <v>9.8179470842448353</v>
      </c>
      <c r="E130" s="67">
        <v>9.6071264375311802</v>
      </c>
      <c r="F130" s="65">
        <v>9.8519763753360952</v>
      </c>
      <c r="G130" s="66">
        <v>10.126131653813472</v>
      </c>
      <c r="H130" s="66">
        <v>10.212343851375387</v>
      </c>
      <c r="I130" s="67">
        <v>10.323188005708275</v>
      </c>
      <c r="J130" s="65">
        <v>10.027974139996344</v>
      </c>
      <c r="K130" s="66">
        <v>10.388975225397751</v>
      </c>
      <c r="L130" s="66">
        <v>10.624074014553981</v>
      </c>
      <c r="M130" s="67">
        <v>11.076374636171865</v>
      </c>
      <c r="N130" s="8"/>
      <c r="O130" s="65">
        <v>9.9360626898912425</v>
      </c>
      <c r="P130" s="66">
        <v>10.12839795485448</v>
      </c>
      <c r="Q130" s="67">
        <v>10.529349504029986</v>
      </c>
    </row>
    <row r="131" spans="1:17" x14ac:dyDescent="0.3">
      <c r="A131" s="50" t="s">
        <v>145</v>
      </c>
      <c r="B131" s="65">
        <v>9.5737347068368788</v>
      </c>
      <c r="C131" s="66">
        <v>10.317576840656686</v>
      </c>
      <c r="D131" s="66">
        <v>9.7493135659376797</v>
      </c>
      <c r="E131" s="67">
        <v>10.028683198335445</v>
      </c>
      <c r="F131" s="65">
        <v>9.7149601142406308</v>
      </c>
      <c r="G131" s="66">
        <v>10.06335658657928</v>
      </c>
      <c r="H131" s="66">
        <v>10.181090006437707</v>
      </c>
      <c r="I131" s="67">
        <v>10.049393514655376</v>
      </c>
      <c r="J131" s="65">
        <v>9.8847734529322029</v>
      </c>
      <c r="K131" s="66">
        <v>9.7397517151762631</v>
      </c>
      <c r="L131" s="66">
        <v>9.9593299633835368</v>
      </c>
      <c r="M131" s="67">
        <v>10.287252297834195</v>
      </c>
      <c r="N131" s="8"/>
      <c r="O131" s="65">
        <v>9.9173270779416729</v>
      </c>
      <c r="P131" s="66">
        <v>10.002208178990214</v>
      </c>
      <c r="Q131" s="67">
        <v>9.9677768573315522</v>
      </c>
    </row>
    <row r="132" spans="1:17" ht="15" thickBot="1" x14ac:dyDescent="0.35">
      <c r="A132" s="136" t="s">
        <v>146</v>
      </c>
      <c r="B132" s="137">
        <v>15.041593610401597</v>
      </c>
      <c r="C132" s="138">
        <v>14.749662326030965</v>
      </c>
      <c r="D132" s="138">
        <v>14.963417551418269</v>
      </c>
      <c r="E132" s="139">
        <v>14.906482677731285</v>
      </c>
      <c r="F132" s="137">
        <v>14.293926986330222</v>
      </c>
      <c r="G132" s="138">
        <v>14.590443649158702</v>
      </c>
      <c r="H132" s="138">
        <v>15.229887678792624</v>
      </c>
      <c r="I132" s="139">
        <v>15.323463119625423</v>
      </c>
      <c r="J132" s="137">
        <v>15.456824855625456</v>
      </c>
      <c r="K132" s="138">
        <v>16.441025260034291</v>
      </c>
      <c r="L132" s="138">
        <v>17.173200019031718</v>
      </c>
      <c r="M132" s="321" t="s">
        <v>140</v>
      </c>
      <c r="N132" s="8"/>
      <c r="O132" s="137">
        <v>14.91528904139553</v>
      </c>
      <c r="P132" s="138">
        <v>14.859429340274113</v>
      </c>
      <c r="Q132" s="321" t="s">
        <v>140</v>
      </c>
    </row>
    <row r="133" spans="1:17" ht="15" hidden="1" customHeight="1" x14ac:dyDescent="0.3">
      <c r="A133" s="50"/>
      <c r="B133" s="19"/>
      <c r="C133" s="9"/>
      <c r="D133" s="9"/>
      <c r="E133" s="22"/>
      <c r="F133" s="19"/>
      <c r="G133" s="9"/>
      <c r="H133" s="9"/>
      <c r="I133" s="22"/>
      <c r="J133" s="19"/>
      <c r="K133" s="9"/>
      <c r="L133" s="9"/>
      <c r="M133" s="22"/>
      <c r="N133" s="8"/>
      <c r="O133" s="19"/>
      <c r="P133" s="9"/>
      <c r="Q133" s="22"/>
    </row>
    <row r="134" spans="1:17" ht="15" hidden="1" customHeight="1" x14ac:dyDescent="0.3">
      <c r="A134" s="50"/>
      <c r="B134" s="19"/>
      <c r="C134" s="9"/>
      <c r="D134" s="9"/>
      <c r="E134" s="22"/>
      <c r="F134" s="19"/>
      <c r="G134" s="9"/>
      <c r="H134" s="9"/>
      <c r="I134" s="22"/>
      <c r="J134" s="19"/>
      <c r="K134" s="9"/>
      <c r="L134" s="9"/>
      <c r="M134" s="22"/>
      <c r="N134" s="8"/>
      <c r="O134" s="19"/>
      <c r="P134" s="9"/>
      <c r="Q134" s="22"/>
    </row>
    <row r="135" spans="1:17" ht="15" hidden="1" customHeight="1" x14ac:dyDescent="0.3">
      <c r="A135" s="50"/>
      <c r="B135" s="19"/>
      <c r="C135" s="9"/>
      <c r="D135" s="9"/>
      <c r="E135" s="22"/>
      <c r="F135" s="19"/>
      <c r="G135" s="9"/>
      <c r="H135" s="9"/>
      <c r="I135" s="22"/>
      <c r="J135" s="19"/>
      <c r="K135" s="9"/>
      <c r="L135" s="9"/>
      <c r="M135" s="22"/>
      <c r="N135" s="8"/>
      <c r="O135" s="19"/>
      <c r="P135" s="9"/>
      <c r="Q135" s="22"/>
    </row>
    <row r="136" spans="1:17" ht="15" hidden="1" customHeight="1" x14ac:dyDescent="0.3">
      <c r="A136" s="50"/>
      <c r="B136" s="19"/>
      <c r="C136" s="9"/>
      <c r="D136" s="9"/>
      <c r="E136" s="22"/>
      <c r="F136" s="19"/>
      <c r="G136" s="9"/>
      <c r="H136" s="9"/>
      <c r="I136" s="22"/>
      <c r="J136" s="19"/>
      <c r="K136" s="9"/>
      <c r="L136" s="9"/>
      <c r="M136" s="22"/>
      <c r="N136" s="8"/>
      <c r="O136" s="19"/>
      <c r="P136" s="9"/>
      <c r="Q136" s="22"/>
    </row>
    <row r="137" spans="1:17" ht="15" hidden="1" customHeight="1" x14ac:dyDescent="0.3">
      <c r="A137" s="50"/>
      <c r="B137" s="19"/>
      <c r="C137" s="9"/>
      <c r="D137" s="9"/>
      <c r="E137" s="22"/>
      <c r="F137" s="19"/>
      <c r="G137" s="9"/>
      <c r="H137" s="9"/>
      <c r="I137" s="22"/>
      <c r="J137" s="19"/>
      <c r="K137" s="9"/>
      <c r="L137" s="9"/>
      <c r="M137" s="22"/>
      <c r="N137" s="8"/>
      <c r="O137" s="19"/>
      <c r="P137" s="9"/>
      <c r="Q137" s="22"/>
    </row>
    <row r="138" spans="1:17" ht="15" hidden="1" customHeight="1" x14ac:dyDescent="0.3">
      <c r="A138" s="50"/>
      <c r="B138" s="19"/>
      <c r="C138" s="9"/>
      <c r="D138" s="9"/>
      <c r="E138" s="22"/>
      <c r="F138" s="19"/>
      <c r="G138" s="9"/>
      <c r="H138" s="9"/>
      <c r="I138" s="22"/>
      <c r="J138" s="19"/>
      <c r="K138" s="9"/>
      <c r="L138" s="9"/>
      <c r="M138" s="22"/>
      <c r="N138" s="8"/>
      <c r="O138" s="19"/>
      <c r="P138" s="9"/>
      <c r="Q138" s="22"/>
    </row>
    <row r="139" spans="1:17" ht="15.75" hidden="1" customHeight="1" thickBot="1" x14ac:dyDescent="0.35">
      <c r="A139" s="51"/>
      <c r="B139" s="36"/>
      <c r="C139" s="45"/>
      <c r="D139" s="45"/>
      <c r="E139" s="46"/>
      <c r="F139" s="36"/>
      <c r="G139" s="45"/>
      <c r="H139" s="45"/>
      <c r="I139" s="46"/>
      <c r="J139" s="36"/>
      <c r="K139" s="45"/>
      <c r="L139" s="45"/>
      <c r="M139" s="46"/>
      <c r="N139" s="8"/>
      <c r="O139" s="36"/>
      <c r="P139" s="45"/>
      <c r="Q139" s="46"/>
    </row>
    <row r="140" spans="1:17" ht="15" hidden="1" thickBot="1" x14ac:dyDescent="0.3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1:17" hidden="1" x14ac:dyDescent="0.3">
      <c r="A141" s="41"/>
      <c r="B141" s="323"/>
      <c r="C141" s="324"/>
      <c r="D141" s="324"/>
      <c r="E141" s="325"/>
      <c r="F141" s="323"/>
      <c r="G141" s="324"/>
      <c r="H141" s="324"/>
      <c r="I141" s="325"/>
      <c r="J141" s="262"/>
      <c r="K141" s="263"/>
      <c r="L141" s="263"/>
      <c r="M141" s="264"/>
      <c r="N141" s="10"/>
      <c r="O141" s="145"/>
      <c r="P141" s="207"/>
      <c r="Q141" s="146"/>
    </row>
    <row r="142" spans="1:17" ht="15" hidden="1" thickBot="1" x14ac:dyDescent="0.35">
      <c r="A142" s="42"/>
      <c r="B142" s="142"/>
      <c r="C142" s="143"/>
      <c r="D142" s="143"/>
      <c r="E142" s="144"/>
      <c r="F142" s="142"/>
      <c r="G142" s="143"/>
      <c r="H142" s="143"/>
      <c r="I142" s="144"/>
      <c r="J142" s="142"/>
      <c r="K142" s="143"/>
      <c r="L142" s="143"/>
      <c r="M142" s="144"/>
      <c r="N142" s="147"/>
      <c r="O142" s="142"/>
      <c r="P142" s="143"/>
      <c r="Q142" s="144"/>
    </row>
    <row r="143" spans="1:17" ht="6" hidden="1" customHeight="1" x14ac:dyDescent="0.3">
      <c r="A143" s="14"/>
      <c r="B143" s="17"/>
      <c r="C143" s="20"/>
      <c r="D143" s="20"/>
      <c r="E143" s="21"/>
      <c r="F143" s="17"/>
      <c r="G143" s="20"/>
      <c r="H143" s="20"/>
      <c r="I143" s="21"/>
      <c r="J143" s="17"/>
      <c r="K143" s="20"/>
      <c r="L143" s="20"/>
      <c r="M143" s="21"/>
      <c r="N143" s="8"/>
      <c r="O143" s="17"/>
      <c r="P143" s="20"/>
      <c r="Q143" s="21"/>
    </row>
    <row r="144" spans="1:17" hidden="1" x14ac:dyDescent="0.3">
      <c r="A144" s="50"/>
      <c r="B144" s="200"/>
      <c r="C144" s="189"/>
      <c r="D144" s="189"/>
      <c r="E144" s="201"/>
      <c r="F144" s="200"/>
      <c r="G144" s="189"/>
      <c r="H144" s="189"/>
      <c r="I144" s="201"/>
      <c r="J144" s="200"/>
      <c r="K144" s="189"/>
      <c r="L144" s="189"/>
      <c r="M144" s="201"/>
      <c r="N144" s="237"/>
      <c r="O144" s="200"/>
      <c r="P144" s="189"/>
      <c r="Q144" s="201"/>
    </row>
    <row r="145" spans="1:17" hidden="1" x14ac:dyDescent="0.3">
      <c r="A145" s="50"/>
      <c r="B145" s="200"/>
      <c r="C145" s="189"/>
      <c r="D145" s="189"/>
      <c r="E145" s="201"/>
      <c r="F145" s="200"/>
      <c r="G145" s="189"/>
      <c r="H145" s="189"/>
      <c r="I145" s="201"/>
      <c r="J145" s="200"/>
      <c r="K145" s="189"/>
      <c r="L145" s="189"/>
      <c r="M145" s="201"/>
      <c r="N145" s="237"/>
      <c r="O145" s="200"/>
      <c r="P145" s="189"/>
      <c r="Q145" s="201"/>
    </row>
    <row r="146" spans="1:17" hidden="1" x14ac:dyDescent="0.3">
      <c r="A146" s="50"/>
      <c r="B146" s="200"/>
      <c r="C146" s="189"/>
      <c r="D146" s="189"/>
      <c r="E146" s="201"/>
      <c r="F146" s="200"/>
      <c r="G146" s="189"/>
      <c r="H146" s="189"/>
      <c r="I146" s="201"/>
      <c r="J146" s="200"/>
      <c r="K146" s="189"/>
      <c r="L146" s="189"/>
      <c r="M146" s="201"/>
      <c r="N146" s="237"/>
      <c r="O146" s="200"/>
      <c r="P146" s="189"/>
      <c r="Q146" s="201"/>
    </row>
    <row r="147" spans="1:17" hidden="1" x14ac:dyDescent="0.3">
      <c r="A147" s="50"/>
      <c r="B147" s="200"/>
      <c r="C147" s="189"/>
      <c r="D147" s="189"/>
      <c r="E147" s="201"/>
      <c r="F147" s="200"/>
      <c r="G147" s="189"/>
      <c r="H147" s="189"/>
      <c r="I147" s="201"/>
      <c r="J147" s="200"/>
      <c r="K147" s="189"/>
      <c r="L147" s="189"/>
      <c r="M147" s="201"/>
      <c r="N147" s="8"/>
      <c r="O147" s="200"/>
      <c r="P147" s="189"/>
      <c r="Q147" s="201"/>
    </row>
    <row r="148" spans="1:17" hidden="1" x14ac:dyDescent="0.3">
      <c r="A148" s="50"/>
      <c r="B148" s="200"/>
      <c r="C148" s="189"/>
      <c r="D148" s="189"/>
      <c r="E148" s="201"/>
      <c r="F148" s="200"/>
      <c r="G148" s="189"/>
      <c r="H148" s="189"/>
      <c r="I148" s="201"/>
      <c r="J148" s="200"/>
      <c r="K148" s="189"/>
      <c r="L148" s="189"/>
      <c r="M148" s="201"/>
      <c r="N148" s="237"/>
      <c r="O148" s="200"/>
      <c r="P148" s="189"/>
      <c r="Q148" s="201"/>
    </row>
    <row r="149" spans="1:17" hidden="1" x14ac:dyDescent="0.3">
      <c r="A149" s="50"/>
      <c r="B149" s="200"/>
      <c r="C149" s="189"/>
      <c r="D149" s="189"/>
      <c r="E149" s="201"/>
      <c r="F149" s="200"/>
      <c r="G149" s="189"/>
      <c r="H149" s="189"/>
      <c r="I149" s="201"/>
      <c r="J149" s="200"/>
      <c r="K149" s="189"/>
      <c r="L149" s="189"/>
      <c r="M149" s="201"/>
      <c r="N149" s="237"/>
      <c r="O149" s="200"/>
      <c r="P149" s="189"/>
      <c r="Q149" s="201"/>
    </row>
    <row r="150" spans="1:17" hidden="1" x14ac:dyDescent="0.3">
      <c r="A150" s="50"/>
      <c r="B150" s="200"/>
      <c r="C150" s="189"/>
      <c r="D150" s="189"/>
      <c r="E150" s="201"/>
      <c r="F150" s="200"/>
      <c r="G150" s="189"/>
      <c r="H150" s="189"/>
      <c r="I150" s="201"/>
      <c r="J150" s="200"/>
      <c r="K150" s="189"/>
      <c r="L150" s="189"/>
      <c r="M150" s="201"/>
      <c r="N150" s="237"/>
      <c r="O150" s="200"/>
      <c r="P150" s="189"/>
      <c r="Q150" s="201"/>
    </row>
    <row r="151" spans="1:17" ht="15" hidden="1" thickBot="1" x14ac:dyDescent="0.35">
      <c r="A151" s="51"/>
      <c r="B151" s="238"/>
      <c r="C151" s="191"/>
      <c r="D151" s="191"/>
      <c r="E151" s="216"/>
      <c r="F151" s="238"/>
      <c r="G151" s="191"/>
      <c r="H151" s="191"/>
      <c r="I151" s="216"/>
      <c r="J151" s="238"/>
      <c r="K151" s="191"/>
      <c r="L151" s="191"/>
      <c r="M151" s="216"/>
      <c r="N151" s="237"/>
      <c r="O151" s="238"/>
      <c r="P151" s="191"/>
      <c r="Q151" s="216"/>
    </row>
    <row r="152" spans="1:17" ht="15" hidden="1" customHeight="1" x14ac:dyDescent="0.3">
      <c r="A152" s="50"/>
      <c r="B152" s="200"/>
      <c r="C152" s="189"/>
      <c r="D152" s="189"/>
      <c r="E152" s="201"/>
      <c r="F152" s="200"/>
      <c r="G152" s="189"/>
      <c r="H152" s="189"/>
      <c r="I152" s="201"/>
      <c r="J152" s="200"/>
      <c r="K152" s="189"/>
      <c r="L152" s="189"/>
      <c r="M152" s="201"/>
      <c r="N152" s="237"/>
      <c r="O152" s="200"/>
      <c r="P152" s="189"/>
      <c r="Q152" s="201"/>
    </row>
    <row r="153" spans="1:17" ht="15" hidden="1" customHeight="1" x14ac:dyDescent="0.3">
      <c r="A153" s="50"/>
      <c r="B153" s="200"/>
      <c r="C153" s="189"/>
      <c r="D153" s="189"/>
      <c r="E153" s="201"/>
      <c r="F153" s="200"/>
      <c r="G153" s="189"/>
      <c r="H153" s="189"/>
      <c r="I153" s="201"/>
      <c r="J153" s="200"/>
      <c r="K153" s="189"/>
      <c r="L153" s="189"/>
      <c r="M153" s="201"/>
      <c r="N153" s="237"/>
      <c r="O153" s="200"/>
      <c r="P153" s="189"/>
      <c r="Q153" s="201"/>
    </row>
    <row r="154" spans="1:17" ht="15" hidden="1" customHeight="1" x14ac:dyDescent="0.3">
      <c r="A154" s="50"/>
      <c r="B154" s="200"/>
      <c r="C154" s="189"/>
      <c r="D154" s="189"/>
      <c r="E154" s="201"/>
      <c r="F154" s="200"/>
      <c r="G154" s="189"/>
      <c r="H154" s="189"/>
      <c r="I154" s="201"/>
      <c r="J154" s="200"/>
      <c r="K154" s="189"/>
      <c r="L154" s="189"/>
      <c r="M154" s="201"/>
      <c r="N154" s="8"/>
      <c r="O154" s="19"/>
      <c r="P154" s="189"/>
      <c r="Q154" s="201"/>
    </row>
    <row r="155" spans="1:17" ht="15" hidden="1" customHeight="1" x14ac:dyDescent="0.3">
      <c r="A155" s="50"/>
      <c r="B155" s="200"/>
      <c r="C155" s="189"/>
      <c r="D155" s="189"/>
      <c r="E155" s="201"/>
      <c r="F155" s="200"/>
      <c r="G155" s="189"/>
      <c r="H155" s="189"/>
      <c r="I155" s="201"/>
      <c r="J155" s="200"/>
      <c r="K155" s="189"/>
      <c r="L155" s="189"/>
      <c r="M155" s="201"/>
      <c r="N155" s="237"/>
      <c r="O155" s="200"/>
      <c r="P155" s="189"/>
      <c r="Q155" s="201"/>
    </row>
    <row r="156" spans="1:17" ht="15" hidden="1" customHeight="1" x14ac:dyDescent="0.3">
      <c r="A156" s="50"/>
      <c r="B156" s="200"/>
      <c r="C156" s="189"/>
      <c r="D156" s="189"/>
      <c r="E156" s="201"/>
      <c r="F156" s="200"/>
      <c r="G156" s="189"/>
      <c r="H156" s="189"/>
      <c r="I156" s="201"/>
      <c r="J156" s="200"/>
      <c r="K156" s="189"/>
      <c r="L156" s="189"/>
      <c r="M156" s="201"/>
      <c r="N156" s="237"/>
      <c r="O156" s="200"/>
      <c r="P156" s="189"/>
      <c r="Q156" s="201"/>
    </row>
    <row r="157" spans="1:17" ht="15" hidden="1" customHeight="1" x14ac:dyDescent="0.3">
      <c r="A157" s="50"/>
      <c r="B157" s="200"/>
      <c r="C157" s="189"/>
      <c r="D157" s="189"/>
      <c r="E157" s="201"/>
      <c r="F157" s="200"/>
      <c r="G157" s="189"/>
      <c r="H157" s="189"/>
      <c r="I157" s="201"/>
      <c r="J157" s="200"/>
      <c r="K157" s="189"/>
      <c r="L157" s="189"/>
      <c r="M157" s="201"/>
      <c r="N157" s="237"/>
      <c r="O157" s="200"/>
      <c r="P157" s="189"/>
      <c r="Q157" s="201"/>
    </row>
    <row r="158" spans="1:17" ht="15.75" hidden="1" customHeight="1" thickBot="1" x14ac:dyDescent="0.35">
      <c r="A158" s="51"/>
      <c r="B158" s="238"/>
      <c r="C158" s="191"/>
      <c r="D158" s="191"/>
      <c r="E158" s="216"/>
      <c r="F158" s="238"/>
      <c r="G158" s="191"/>
      <c r="H158" s="191"/>
      <c r="I158" s="216"/>
      <c r="J158" s="238"/>
      <c r="K158" s="191"/>
      <c r="L158" s="191"/>
      <c r="M158" s="216"/>
      <c r="N158" s="237"/>
      <c r="O158" s="238"/>
      <c r="P158" s="191"/>
      <c r="Q158" s="216"/>
    </row>
    <row r="159" spans="1:17" ht="15" thickBo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9"/>
    </row>
    <row r="160" spans="1:17" x14ac:dyDescent="0.3">
      <c r="A160" s="41" t="s">
        <v>107</v>
      </c>
      <c r="B160" s="323">
        <v>2014</v>
      </c>
      <c r="C160" s="324"/>
      <c r="D160" s="324"/>
      <c r="E160" s="325"/>
      <c r="F160" s="323">
        <v>2015</v>
      </c>
      <c r="G160" s="324"/>
      <c r="H160" s="324"/>
      <c r="I160" s="325"/>
      <c r="J160" s="323">
        <v>2016</v>
      </c>
      <c r="K160" s="324"/>
      <c r="L160" s="324"/>
      <c r="M160" s="325"/>
      <c r="N160" s="10"/>
      <c r="O160" s="145">
        <v>2014</v>
      </c>
      <c r="P160" s="207">
        <v>2015</v>
      </c>
      <c r="Q160" s="146">
        <v>2016</v>
      </c>
    </row>
    <row r="161" spans="1:17" ht="15" thickBot="1" x14ac:dyDescent="0.35">
      <c r="A161" s="42" t="s">
        <v>106</v>
      </c>
      <c r="B161" s="142" t="s">
        <v>23</v>
      </c>
      <c r="C161" s="143" t="s">
        <v>24</v>
      </c>
      <c r="D161" s="143" t="s">
        <v>25</v>
      </c>
      <c r="E161" s="144" t="s">
        <v>26</v>
      </c>
      <c r="F161" s="142" t="s">
        <v>23</v>
      </c>
      <c r="G161" s="143" t="s">
        <v>24</v>
      </c>
      <c r="H161" s="143" t="s">
        <v>25</v>
      </c>
      <c r="I161" s="144" t="s">
        <v>26</v>
      </c>
      <c r="J161" s="142" t="s">
        <v>23</v>
      </c>
      <c r="K161" s="143" t="s">
        <v>24</v>
      </c>
      <c r="L161" s="143" t="s">
        <v>25</v>
      </c>
      <c r="M161" s="144" t="s">
        <v>26</v>
      </c>
      <c r="N161" s="147"/>
      <c r="O161" s="142" t="s">
        <v>122</v>
      </c>
      <c r="P161" s="143" t="s">
        <v>122</v>
      </c>
      <c r="Q161" s="144" t="s">
        <v>122</v>
      </c>
    </row>
    <row r="162" spans="1:17" ht="6" customHeight="1" x14ac:dyDescent="0.3">
      <c r="A162" s="14"/>
      <c r="B162" s="17"/>
      <c r="C162" s="20"/>
      <c r="D162" s="20"/>
      <c r="E162" s="21"/>
      <c r="F162" s="17"/>
      <c r="G162" s="20"/>
      <c r="H162" s="20"/>
      <c r="I162" s="21"/>
      <c r="J162" s="17"/>
      <c r="K162" s="20"/>
      <c r="L162" s="20"/>
      <c r="M162" s="21"/>
      <c r="N162" s="8"/>
      <c r="O162" s="17"/>
      <c r="P162" s="20"/>
      <c r="Q162" s="21"/>
    </row>
    <row r="163" spans="1:17" x14ac:dyDescent="0.3">
      <c r="A163" s="50" t="s">
        <v>0</v>
      </c>
      <c r="B163" s="200">
        <v>21.096190403403483</v>
      </c>
      <c r="C163" s="189">
        <v>14.894758406161737</v>
      </c>
      <c r="D163" s="189">
        <v>15.628321344519833</v>
      </c>
      <c r="E163" s="201">
        <v>23.460418290846221</v>
      </c>
      <c r="F163" s="200">
        <v>21.160068375263617</v>
      </c>
      <c r="G163" s="189">
        <v>14.96157557324643</v>
      </c>
      <c r="H163" s="189">
        <v>17.131621442913705</v>
      </c>
      <c r="I163" s="201">
        <v>20.818535084241812</v>
      </c>
      <c r="J163" s="200">
        <v>18.739630563182022</v>
      </c>
      <c r="K163" s="189">
        <v>15.438571827709415</v>
      </c>
      <c r="L163" s="189">
        <v>14.344024082950318</v>
      </c>
      <c r="M163" s="201">
        <v>18.891184598236752</v>
      </c>
      <c r="N163" s="237"/>
      <c r="O163" s="200">
        <v>18.769922111232816</v>
      </c>
      <c r="P163" s="189">
        <v>18.517950118916392</v>
      </c>
      <c r="Q163" s="201">
        <v>16.853352768019626</v>
      </c>
    </row>
    <row r="164" spans="1:17" x14ac:dyDescent="0.3">
      <c r="A164" s="50" t="s">
        <v>78</v>
      </c>
      <c r="B164" s="200">
        <v>22.923401573399346</v>
      </c>
      <c r="C164" s="189">
        <v>18.841583496586402</v>
      </c>
      <c r="D164" s="189">
        <v>20.633548154532612</v>
      </c>
      <c r="E164" s="201">
        <v>22.739405636580795</v>
      </c>
      <c r="F164" s="200">
        <v>20.551274695036543</v>
      </c>
      <c r="G164" s="189">
        <v>19.15029467685795</v>
      </c>
      <c r="H164" s="189">
        <v>21.616829328940941</v>
      </c>
      <c r="I164" s="201">
        <v>24.211032581303254</v>
      </c>
      <c r="J164" s="200">
        <v>23.687378487123961</v>
      </c>
      <c r="K164" s="189">
        <v>21.3257325470768</v>
      </c>
      <c r="L164" s="189">
        <v>22.817136045833063</v>
      </c>
      <c r="M164" s="201">
        <v>24.937737795634547</v>
      </c>
      <c r="N164" s="237"/>
      <c r="O164" s="200">
        <v>21.284484715274786</v>
      </c>
      <c r="P164" s="189">
        <v>21.382559399135626</v>
      </c>
      <c r="Q164" s="201">
        <v>23.191996218917094</v>
      </c>
    </row>
    <row r="165" spans="1:17" x14ac:dyDescent="0.3">
      <c r="A165" s="50" t="s">
        <v>80</v>
      </c>
      <c r="B165" s="200">
        <v>38.109341461799239</v>
      </c>
      <c r="C165" s="189">
        <v>34.506765946552342</v>
      </c>
      <c r="D165" s="189">
        <v>38.081725146109825</v>
      </c>
      <c r="E165" s="201">
        <v>38.778781016690054</v>
      </c>
      <c r="F165" s="200">
        <v>37.459429369451044</v>
      </c>
      <c r="G165" s="189">
        <v>32.647979455541183</v>
      </c>
      <c r="H165" s="189">
        <v>34.0282728347348</v>
      </c>
      <c r="I165" s="201">
        <v>33.873897266185317</v>
      </c>
      <c r="J165" s="200">
        <v>32.214004203250703</v>
      </c>
      <c r="K165" s="189">
        <v>28.640130591834392</v>
      </c>
      <c r="L165" s="189">
        <v>32.337215402227208</v>
      </c>
      <c r="M165" s="201">
        <v>37.700870789061277</v>
      </c>
      <c r="N165" s="8"/>
      <c r="O165" s="200">
        <v>37.369153392787872</v>
      </c>
      <c r="P165" s="189">
        <v>34.502394731478084</v>
      </c>
      <c r="Q165" s="201">
        <v>32.723055246593397</v>
      </c>
    </row>
    <row r="166" spans="1:17" x14ac:dyDescent="0.3">
      <c r="A166" s="50" t="s">
        <v>79</v>
      </c>
      <c r="B166" s="200">
        <v>39</v>
      </c>
      <c r="C166" s="189">
        <v>37.413634444087457</v>
      </c>
      <c r="D166" s="189">
        <v>39.212993462100911</v>
      </c>
      <c r="E166" s="201">
        <v>41.516619985651474</v>
      </c>
      <c r="F166" s="200">
        <v>38.954967195470239</v>
      </c>
      <c r="G166" s="189">
        <v>38.837691154002066</v>
      </c>
      <c r="H166" s="189">
        <v>38.958649967684181</v>
      </c>
      <c r="I166" s="201">
        <v>40.69140838422657</v>
      </c>
      <c r="J166" s="200">
        <v>42.087503496828809</v>
      </c>
      <c r="K166" s="189">
        <v>41.993687253678047</v>
      </c>
      <c r="L166" s="189">
        <v>40.310152248342625</v>
      </c>
      <c r="M166" s="201">
        <v>44.860148246781478</v>
      </c>
      <c r="N166" s="8"/>
      <c r="O166" s="200">
        <v>39.393501019037991</v>
      </c>
      <c r="P166" s="189">
        <v>39.360594202159199</v>
      </c>
      <c r="Q166" s="201">
        <v>42.312872811407736</v>
      </c>
    </row>
    <row r="167" spans="1:17" x14ac:dyDescent="0.3">
      <c r="A167" s="50" t="s">
        <v>82</v>
      </c>
      <c r="B167" s="200">
        <v>50.238286303082113</v>
      </c>
      <c r="C167" s="189">
        <v>55.188196856394711</v>
      </c>
      <c r="D167" s="189">
        <v>30.170554321704774</v>
      </c>
      <c r="E167" s="201">
        <v>33.4329057702084</v>
      </c>
      <c r="F167" s="200">
        <v>40.106963953766602</v>
      </c>
      <c r="G167" s="189">
        <v>28.64273510311072</v>
      </c>
      <c r="H167" s="189">
        <v>28.426123078087457</v>
      </c>
      <c r="I167" s="201">
        <v>33.082695001985172</v>
      </c>
      <c r="J167" s="200">
        <v>27.718478345499765</v>
      </c>
      <c r="K167" s="189">
        <v>25.216569622814529</v>
      </c>
      <c r="L167" s="189">
        <v>26.532672901014323</v>
      </c>
      <c r="M167" s="201">
        <v>30.182244538956866</v>
      </c>
      <c r="N167" s="237"/>
      <c r="O167" s="200">
        <v>42.257485812847506</v>
      </c>
      <c r="P167" s="189">
        <v>32.512266455904772</v>
      </c>
      <c r="Q167" s="201">
        <v>27.41249135207137</v>
      </c>
    </row>
    <row r="168" spans="1:17" x14ac:dyDescent="0.3">
      <c r="A168" s="50" t="s">
        <v>83</v>
      </c>
      <c r="B168" s="200">
        <v>42.097693747951901</v>
      </c>
      <c r="C168" s="189">
        <v>37.495474091140032</v>
      </c>
      <c r="D168" s="189">
        <v>37.673603368891065</v>
      </c>
      <c r="E168" s="201">
        <v>52.101913284455087</v>
      </c>
      <c r="F168" s="200">
        <v>43.070698061000918</v>
      </c>
      <c r="G168" s="189">
        <v>41.071531946740372</v>
      </c>
      <c r="H168" s="189">
        <v>41.999430018141453</v>
      </c>
      <c r="I168" s="201">
        <v>41.289183002278577</v>
      </c>
      <c r="J168" s="200">
        <v>38.122346128212541</v>
      </c>
      <c r="K168" s="189">
        <v>38.835912384574897</v>
      </c>
      <c r="L168" s="189">
        <v>39.218018716256914</v>
      </c>
      <c r="M168" s="201">
        <v>42.21466683604794</v>
      </c>
      <c r="N168" s="237"/>
      <c r="O168" s="200">
        <v>42.342171123109523</v>
      </c>
      <c r="P168" s="189">
        <v>41.856652583619095</v>
      </c>
      <c r="Q168" s="201">
        <v>39.597736016273082</v>
      </c>
    </row>
    <row r="169" spans="1:17" x14ac:dyDescent="0.3">
      <c r="A169" s="50" t="s">
        <v>81</v>
      </c>
      <c r="B169" s="200">
        <v>34.918353781035194</v>
      </c>
      <c r="C169" s="189">
        <v>30.383402329325946</v>
      </c>
      <c r="D169" s="189">
        <v>29.408156481094011</v>
      </c>
      <c r="E169" s="201">
        <v>26.414677392610461</v>
      </c>
      <c r="F169" s="200">
        <v>28.803602529239729</v>
      </c>
      <c r="G169" s="189">
        <v>25.299104193634633</v>
      </c>
      <c r="H169" s="189">
        <v>24.545243334279775</v>
      </c>
      <c r="I169" s="201">
        <v>25.706483251173228</v>
      </c>
      <c r="J169" s="200">
        <v>28.515416997078489</v>
      </c>
      <c r="K169" s="189">
        <v>26.082475455267872</v>
      </c>
      <c r="L169" s="189">
        <v>28.488321526817106</v>
      </c>
      <c r="M169" s="201">
        <v>30.305824490620054</v>
      </c>
      <c r="N169" s="237"/>
      <c r="O169" s="200">
        <v>30.281147496016402</v>
      </c>
      <c r="P169" s="189">
        <v>26.088915161641438</v>
      </c>
      <c r="Q169" s="201">
        <v>28.348009617445879</v>
      </c>
    </row>
    <row r="170" spans="1:17" ht="15" thickBot="1" x14ac:dyDescent="0.35">
      <c r="A170" s="136" t="s">
        <v>84</v>
      </c>
      <c r="B170" s="239">
        <v>37.380671839283501</v>
      </c>
      <c r="C170" s="192">
        <v>32.331862276827053</v>
      </c>
      <c r="D170" s="192">
        <v>27.573346655772415</v>
      </c>
      <c r="E170" s="217">
        <v>36.12458453984582</v>
      </c>
      <c r="F170" s="239">
        <v>34.840162175921655</v>
      </c>
      <c r="G170" s="192">
        <v>34.133943460406449</v>
      </c>
      <c r="H170" s="192">
        <v>36.571531323912488</v>
      </c>
      <c r="I170" s="217">
        <v>32.966121815197887</v>
      </c>
      <c r="J170" s="239">
        <v>35.409972918114619</v>
      </c>
      <c r="K170" s="192">
        <v>26.84878328341135</v>
      </c>
      <c r="L170" s="192">
        <v>29.648815741072351</v>
      </c>
      <c r="M170" s="321" t="s">
        <v>140</v>
      </c>
      <c r="N170" s="237"/>
      <c r="O170" s="239">
        <v>33.352616327932189</v>
      </c>
      <c r="P170" s="192">
        <v>34.627937197792349</v>
      </c>
      <c r="Q170" s="321" t="s">
        <v>140</v>
      </c>
    </row>
    <row r="171" spans="1:17" ht="15" hidden="1" customHeight="1" x14ac:dyDescent="0.3">
      <c r="A171" s="50"/>
      <c r="B171" s="19"/>
      <c r="C171" s="9"/>
      <c r="D171" s="9"/>
      <c r="E171" s="22"/>
      <c r="F171" s="19"/>
      <c r="G171" s="9"/>
      <c r="H171" s="9"/>
      <c r="I171" s="22"/>
      <c r="J171" s="19"/>
      <c r="K171" s="9"/>
      <c r="L171" s="9"/>
      <c r="M171" s="22"/>
      <c r="N171" s="8"/>
      <c r="O171" s="19"/>
      <c r="P171" s="9"/>
      <c r="Q171" s="22"/>
    </row>
    <row r="172" spans="1:17" ht="15" hidden="1" customHeight="1" x14ac:dyDescent="0.3">
      <c r="A172" s="50"/>
      <c r="B172" s="19"/>
      <c r="C172" s="9"/>
      <c r="D172" s="9"/>
      <c r="E172" s="22"/>
      <c r="F172" s="19"/>
      <c r="G172" s="9"/>
      <c r="H172" s="9"/>
      <c r="I172" s="22"/>
      <c r="J172" s="19"/>
      <c r="K172" s="9"/>
      <c r="L172" s="9"/>
      <c r="M172" s="22"/>
      <c r="N172" s="8"/>
      <c r="O172" s="19"/>
      <c r="P172" s="9"/>
      <c r="Q172" s="22"/>
    </row>
    <row r="173" spans="1:17" ht="15" hidden="1" customHeight="1" x14ac:dyDescent="0.3">
      <c r="A173" s="50"/>
      <c r="B173" s="19"/>
      <c r="C173" s="9"/>
      <c r="D173" s="9"/>
      <c r="E173" s="22"/>
      <c r="F173" s="19"/>
      <c r="G173" s="9"/>
      <c r="H173" s="9"/>
      <c r="I173" s="22"/>
      <c r="J173" s="19"/>
      <c r="K173" s="9"/>
      <c r="L173" s="9"/>
      <c r="M173" s="22"/>
      <c r="N173" s="8"/>
      <c r="O173" s="19"/>
      <c r="P173" s="9"/>
      <c r="Q173" s="22"/>
    </row>
    <row r="174" spans="1:17" ht="15" hidden="1" customHeight="1" x14ac:dyDescent="0.3">
      <c r="A174" s="50"/>
      <c r="B174" s="19"/>
      <c r="C174" s="9"/>
      <c r="D174" s="9"/>
      <c r="E174" s="22"/>
      <c r="F174" s="19"/>
      <c r="G174" s="9"/>
      <c r="H174" s="9"/>
      <c r="I174" s="22"/>
      <c r="J174" s="19"/>
      <c r="K174" s="9"/>
      <c r="L174" s="9"/>
      <c r="M174" s="22"/>
      <c r="N174" s="8"/>
      <c r="O174" s="19"/>
      <c r="P174" s="9"/>
      <c r="Q174" s="22"/>
    </row>
    <row r="175" spans="1:17" ht="15" hidden="1" customHeight="1" x14ac:dyDescent="0.3">
      <c r="A175" s="50"/>
      <c r="B175" s="19"/>
      <c r="C175" s="9"/>
      <c r="D175" s="9"/>
      <c r="E175" s="22"/>
      <c r="F175" s="19"/>
      <c r="G175" s="9"/>
      <c r="H175" s="9"/>
      <c r="I175" s="22"/>
      <c r="J175" s="19"/>
      <c r="K175" s="9"/>
      <c r="L175" s="9"/>
      <c r="M175" s="22"/>
      <c r="N175" s="8"/>
      <c r="O175" s="19"/>
      <c r="P175" s="9"/>
      <c r="Q175" s="22"/>
    </row>
    <row r="176" spans="1:17" ht="15" hidden="1" customHeight="1" x14ac:dyDescent="0.3">
      <c r="A176" s="50"/>
      <c r="B176" s="19"/>
      <c r="C176" s="9"/>
      <c r="D176" s="9"/>
      <c r="E176" s="22"/>
      <c r="F176" s="19"/>
      <c r="G176" s="9"/>
      <c r="H176" s="9"/>
      <c r="I176" s="22"/>
      <c r="J176" s="19"/>
      <c r="K176" s="9"/>
      <c r="L176" s="9"/>
      <c r="M176" s="22"/>
      <c r="N176" s="8"/>
      <c r="O176" s="19"/>
      <c r="P176" s="9"/>
      <c r="Q176" s="22"/>
    </row>
    <row r="177" spans="1:17" ht="15.75" hidden="1" customHeight="1" thickBot="1" x14ac:dyDescent="0.35">
      <c r="A177" s="51"/>
      <c r="B177" s="36"/>
      <c r="C177" s="45"/>
      <c r="D177" s="45"/>
      <c r="E177" s="46"/>
      <c r="F177" s="36"/>
      <c r="G177" s="45"/>
      <c r="H177" s="45"/>
      <c r="I177" s="46"/>
      <c r="J177" s="36"/>
      <c r="K177" s="45"/>
      <c r="L177" s="45"/>
      <c r="M177" s="46"/>
      <c r="N177" s="8"/>
      <c r="O177" s="36"/>
      <c r="P177" s="45"/>
      <c r="Q177" s="46"/>
    </row>
    <row r="178" spans="1:17" ht="15" thickBot="1" x14ac:dyDescent="0.3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9"/>
    </row>
    <row r="179" spans="1:17" x14ac:dyDescent="0.3">
      <c r="A179" s="41" t="s">
        <v>97</v>
      </c>
      <c r="B179" s="323">
        <v>2014</v>
      </c>
      <c r="C179" s="324"/>
      <c r="D179" s="324"/>
      <c r="E179" s="325"/>
      <c r="F179" s="323">
        <v>2015</v>
      </c>
      <c r="G179" s="324"/>
      <c r="H179" s="324"/>
      <c r="I179" s="325"/>
      <c r="J179" s="323">
        <v>2016</v>
      </c>
      <c r="K179" s="324"/>
      <c r="L179" s="324"/>
      <c r="M179" s="325"/>
      <c r="N179" s="10"/>
      <c r="O179" s="145">
        <v>2014</v>
      </c>
      <c r="P179" s="207">
        <v>2015</v>
      </c>
      <c r="Q179" s="146">
        <v>2016</v>
      </c>
    </row>
    <row r="180" spans="1:17" ht="15" thickBot="1" x14ac:dyDescent="0.35">
      <c r="A180" s="42" t="s">
        <v>95</v>
      </c>
      <c r="B180" s="142" t="s">
        <v>23</v>
      </c>
      <c r="C180" s="143" t="s">
        <v>24</v>
      </c>
      <c r="D180" s="143" t="s">
        <v>25</v>
      </c>
      <c r="E180" s="144" t="s">
        <v>26</v>
      </c>
      <c r="F180" s="142" t="s">
        <v>23</v>
      </c>
      <c r="G180" s="143" t="s">
        <v>24</v>
      </c>
      <c r="H180" s="143" t="s">
        <v>25</v>
      </c>
      <c r="I180" s="144" t="s">
        <v>26</v>
      </c>
      <c r="J180" s="142" t="s">
        <v>23</v>
      </c>
      <c r="K180" s="143" t="s">
        <v>24</v>
      </c>
      <c r="L180" s="143" t="s">
        <v>25</v>
      </c>
      <c r="M180" s="144" t="s">
        <v>26</v>
      </c>
      <c r="N180" s="147"/>
      <c r="O180" s="142" t="s">
        <v>122</v>
      </c>
      <c r="P180" s="143" t="s">
        <v>122</v>
      </c>
      <c r="Q180" s="144" t="s">
        <v>122</v>
      </c>
    </row>
    <row r="181" spans="1:17" ht="6" customHeight="1" x14ac:dyDescent="0.3">
      <c r="A181" s="14"/>
      <c r="B181" s="17"/>
      <c r="C181" s="20"/>
      <c r="D181" s="20"/>
      <c r="E181" s="21"/>
      <c r="F181" s="17"/>
      <c r="G181" s="20"/>
      <c r="H181" s="20"/>
      <c r="I181" s="21"/>
      <c r="J181" s="17"/>
      <c r="K181" s="20"/>
      <c r="L181" s="20"/>
      <c r="M181" s="21"/>
      <c r="N181" s="8"/>
      <c r="O181" s="17"/>
      <c r="P181" s="20"/>
      <c r="Q181" s="21"/>
    </row>
    <row r="182" spans="1:17" x14ac:dyDescent="0.3">
      <c r="A182" s="16" t="s">
        <v>0</v>
      </c>
      <c r="B182" s="83">
        <v>1545</v>
      </c>
      <c r="C182" s="84">
        <v>1480</v>
      </c>
      <c r="D182" s="84">
        <v>1417</v>
      </c>
      <c r="E182" s="85">
        <v>1357</v>
      </c>
      <c r="F182" s="83">
        <v>1301</v>
      </c>
      <c r="G182" s="84">
        <v>1247</v>
      </c>
      <c r="H182" s="84">
        <v>1201</v>
      </c>
      <c r="I182" s="85">
        <v>1159</v>
      </c>
      <c r="J182" s="83">
        <v>1119</v>
      </c>
      <c r="K182" s="84">
        <v>1077</v>
      </c>
      <c r="L182" s="84">
        <v>1039</v>
      </c>
      <c r="M182" s="85">
        <v>998</v>
      </c>
      <c r="N182" s="69"/>
      <c r="O182" s="83">
        <v>1357</v>
      </c>
      <c r="P182" s="84">
        <v>1159</v>
      </c>
      <c r="Q182" s="85">
        <v>998</v>
      </c>
    </row>
    <row r="183" spans="1:17" x14ac:dyDescent="0.3">
      <c r="A183" s="16" t="s">
        <v>77</v>
      </c>
      <c r="B183" s="83">
        <v>840.149</v>
      </c>
      <c r="C183" s="84">
        <v>835.97</v>
      </c>
      <c r="D183" s="84">
        <v>817</v>
      </c>
      <c r="E183" s="85">
        <v>793</v>
      </c>
      <c r="F183" s="83">
        <v>842</v>
      </c>
      <c r="G183" s="84">
        <v>822</v>
      </c>
      <c r="H183" s="84">
        <v>778</v>
      </c>
      <c r="I183" s="85">
        <v>690</v>
      </c>
      <c r="J183" s="83">
        <v>657</v>
      </c>
      <c r="K183" s="84">
        <v>625</v>
      </c>
      <c r="L183" s="84">
        <v>593</v>
      </c>
      <c r="M183" s="85">
        <v>567</v>
      </c>
      <c r="N183" s="69"/>
      <c r="O183" s="83">
        <v>793</v>
      </c>
      <c r="P183" s="84">
        <v>690</v>
      </c>
      <c r="Q183" s="85">
        <v>567</v>
      </c>
    </row>
    <row r="184" spans="1:17" x14ac:dyDescent="0.3">
      <c r="A184" s="15" t="s">
        <v>78</v>
      </c>
      <c r="B184" s="83">
        <v>103</v>
      </c>
      <c r="C184" s="84">
        <v>106.97</v>
      </c>
      <c r="D184" s="84">
        <v>104</v>
      </c>
      <c r="E184" s="85">
        <v>99</v>
      </c>
      <c r="F184" s="83">
        <v>96</v>
      </c>
      <c r="G184" s="84">
        <v>90</v>
      </c>
      <c r="H184" s="84">
        <v>84</v>
      </c>
      <c r="I184" s="85">
        <v>80</v>
      </c>
      <c r="J184" s="83">
        <v>76</v>
      </c>
      <c r="K184" s="84">
        <v>72</v>
      </c>
      <c r="L184" s="84">
        <v>68</v>
      </c>
      <c r="M184" s="85">
        <v>65</v>
      </c>
      <c r="N184" s="69"/>
      <c r="O184" s="83">
        <v>99</v>
      </c>
      <c r="P184" s="84">
        <v>80</v>
      </c>
      <c r="Q184" s="85">
        <v>65</v>
      </c>
    </row>
    <row r="185" spans="1:17" x14ac:dyDescent="0.3">
      <c r="A185" s="15" t="s">
        <v>80</v>
      </c>
      <c r="B185" s="83" t="s">
        <v>139</v>
      </c>
      <c r="C185" s="84" t="s">
        <v>139</v>
      </c>
      <c r="D185" s="84" t="s">
        <v>139</v>
      </c>
      <c r="E185" s="85" t="s">
        <v>139</v>
      </c>
      <c r="F185" s="83">
        <v>49</v>
      </c>
      <c r="G185" s="84">
        <v>46</v>
      </c>
      <c r="H185" s="84">
        <v>43</v>
      </c>
      <c r="I185" s="85">
        <v>0</v>
      </c>
      <c r="J185" s="83">
        <v>0</v>
      </c>
      <c r="K185" s="84">
        <v>0</v>
      </c>
      <c r="L185" s="84">
        <v>0</v>
      </c>
      <c r="M185" s="85">
        <v>0</v>
      </c>
      <c r="N185" s="69"/>
      <c r="O185" s="83" t="s">
        <v>139</v>
      </c>
      <c r="P185" s="84">
        <v>0</v>
      </c>
      <c r="Q185" s="85">
        <v>0</v>
      </c>
    </row>
    <row r="186" spans="1:17" x14ac:dyDescent="0.3">
      <c r="A186" s="15" t="s">
        <v>79</v>
      </c>
      <c r="B186" s="83">
        <v>86.149000000000001</v>
      </c>
      <c r="C186" s="84">
        <v>94</v>
      </c>
      <c r="D186" s="84">
        <v>92</v>
      </c>
      <c r="E186" s="85">
        <v>88</v>
      </c>
      <c r="F186" s="83">
        <v>78</v>
      </c>
      <c r="G186" s="84">
        <v>81</v>
      </c>
      <c r="H186" s="84">
        <v>75</v>
      </c>
      <c r="I186" s="85">
        <v>71</v>
      </c>
      <c r="J186" s="83">
        <v>66</v>
      </c>
      <c r="K186" s="84">
        <v>65</v>
      </c>
      <c r="L186" s="84">
        <v>61</v>
      </c>
      <c r="M186" s="85">
        <v>59</v>
      </c>
      <c r="N186" s="69"/>
      <c r="O186" s="83">
        <v>88</v>
      </c>
      <c r="P186" s="84">
        <v>71</v>
      </c>
      <c r="Q186" s="85">
        <v>59</v>
      </c>
    </row>
    <row r="187" spans="1:17" x14ac:dyDescent="0.3">
      <c r="A187" s="15" t="s">
        <v>82</v>
      </c>
      <c r="B187" s="83">
        <v>492</v>
      </c>
      <c r="C187" s="84">
        <v>483</v>
      </c>
      <c r="D187" s="84">
        <v>475</v>
      </c>
      <c r="E187" s="85">
        <v>468</v>
      </c>
      <c r="F187" s="83">
        <v>463</v>
      </c>
      <c r="G187" s="84">
        <v>457</v>
      </c>
      <c r="H187" s="84">
        <v>452</v>
      </c>
      <c r="I187" s="85">
        <v>447</v>
      </c>
      <c r="J187" s="83">
        <v>440</v>
      </c>
      <c r="K187" s="84">
        <v>434</v>
      </c>
      <c r="L187" s="84">
        <v>427</v>
      </c>
      <c r="M187" s="85">
        <v>417</v>
      </c>
      <c r="N187" s="69"/>
      <c r="O187" s="83">
        <v>468</v>
      </c>
      <c r="P187" s="84">
        <v>447</v>
      </c>
      <c r="Q187" s="85">
        <v>417</v>
      </c>
    </row>
    <row r="188" spans="1:17" x14ac:dyDescent="0.3">
      <c r="A188" s="15" t="s">
        <v>83</v>
      </c>
      <c r="B188" s="83" t="s">
        <v>140</v>
      </c>
      <c r="C188" s="84" t="s">
        <v>140</v>
      </c>
      <c r="D188" s="84" t="s">
        <v>140</v>
      </c>
      <c r="E188" s="85" t="s">
        <v>140</v>
      </c>
      <c r="F188" s="83" t="s">
        <v>140</v>
      </c>
      <c r="G188" s="84" t="s">
        <v>140</v>
      </c>
      <c r="H188" s="84" t="s">
        <v>140</v>
      </c>
      <c r="I188" s="85" t="s">
        <v>140</v>
      </c>
      <c r="J188" s="83" t="s">
        <v>140</v>
      </c>
      <c r="K188" s="84" t="s">
        <v>140</v>
      </c>
      <c r="L188" s="84" t="s">
        <v>140</v>
      </c>
      <c r="M188" s="85" t="s">
        <v>140</v>
      </c>
      <c r="N188" s="69"/>
      <c r="O188" s="83" t="s">
        <v>140</v>
      </c>
      <c r="P188" s="84" t="s">
        <v>140</v>
      </c>
      <c r="Q188" s="85" t="s">
        <v>140</v>
      </c>
    </row>
    <row r="189" spans="1:17" x14ac:dyDescent="0.3">
      <c r="A189" s="15" t="s">
        <v>81</v>
      </c>
      <c r="B189" s="83">
        <v>159</v>
      </c>
      <c r="C189" s="84">
        <v>152</v>
      </c>
      <c r="D189" s="84">
        <v>146</v>
      </c>
      <c r="E189" s="85">
        <v>138</v>
      </c>
      <c r="F189" s="229">
        <v>156</v>
      </c>
      <c r="G189" s="84">
        <v>148</v>
      </c>
      <c r="H189" s="84">
        <v>124</v>
      </c>
      <c r="I189" s="85">
        <v>92</v>
      </c>
      <c r="J189" s="229">
        <v>75</v>
      </c>
      <c r="K189" s="84">
        <v>54</v>
      </c>
      <c r="L189" s="84">
        <v>37</v>
      </c>
      <c r="M189" s="85">
        <v>26</v>
      </c>
      <c r="N189" s="69"/>
      <c r="O189" s="83">
        <v>138</v>
      </c>
      <c r="P189" s="84">
        <v>92</v>
      </c>
      <c r="Q189" s="85">
        <v>26</v>
      </c>
    </row>
    <row r="190" spans="1:17" ht="15" thickBot="1" x14ac:dyDescent="0.35">
      <c r="A190" s="49" t="s">
        <v>84</v>
      </c>
      <c r="B190" s="99" t="s">
        <v>140</v>
      </c>
      <c r="C190" s="100" t="s">
        <v>140</v>
      </c>
      <c r="D190" s="100" t="s">
        <v>140</v>
      </c>
      <c r="E190" s="101" t="s">
        <v>140</v>
      </c>
      <c r="F190" s="99" t="s">
        <v>140</v>
      </c>
      <c r="G190" s="100" t="s">
        <v>140</v>
      </c>
      <c r="H190" s="100" t="s">
        <v>140</v>
      </c>
      <c r="I190" s="101" t="s">
        <v>140</v>
      </c>
      <c r="J190" s="99" t="s">
        <v>140</v>
      </c>
      <c r="K190" s="100" t="s">
        <v>140</v>
      </c>
      <c r="L190" s="100" t="s">
        <v>140</v>
      </c>
      <c r="M190" s="101" t="s">
        <v>140</v>
      </c>
      <c r="N190" s="69"/>
      <c r="O190" s="99" t="s">
        <v>140</v>
      </c>
      <c r="P190" s="100" t="s">
        <v>140</v>
      </c>
      <c r="Q190" s="101" t="s">
        <v>140</v>
      </c>
    </row>
    <row r="191" spans="1:17" ht="15" thickBot="1" x14ac:dyDescent="0.35">
      <c r="A191" s="47" t="s">
        <v>87</v>
      </c>
      <c r="B191" s="102">
        <v>2385.1489999999999</v>
      </c>
      <c r="C191" s="103">
        <v>2315.9700000000003</v>
      </c>
      <c r="D191" s="103">
        <v>2234</v>
      </c>
      <c r="E191" s="104">
        <v>2150</v>
      </c>
      <c r="F191" s="102">
        <v>2143</v>
      </c>
      <c r="G191" s="103">
        <v>2069</v>
      </c>
      <c r="H191" s="103">
        <v>1979</v>
      </c>
      <c r="I191" s="104">
        <v>1849</v>
      </c>
      <c r="J191" s="102">
        <v>1776</v>
      </c>
      <c r="K191" s="103">
        <v>1702</v>
      </c>
      <c r="L191" s="103">
        <v>1632</v>
      </c>
      <c r="M191" s="104">
        <v>1565</v>
      </c>
      <c r="N191" s="69"/>
      <c r="O191" s="102">
        <v>2150</v>
      </c>
      <c r="P191" s="103">
        <v>1849</v>
      </c>
      <c r="Q191" s="104">
        <v>1565</v>
      </c>
    </row>
    <row r="192" spans="1:17" ht="15" thickBot="1" x14ac:dyDescent="0.3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9"/>
    </row>
    <row r="193" spans="1:17" x14ac:dyDescent="0.3">
      <c r="A193" s="41" t="s">
        <v>98</v>
      </c>
      <c r="B193" s="323">
        <v>2014</v>
      </c>
      <c r="C193" s="324"/>
      <c r="D193" s="324"/>
      <c r="E193" s="325"/>
      <c r="F193" s="323">
        <v>2015</v>
      </c>
      <c r="G193" s="324"/>
      <c r="H193" s="324"/>
      <c r="I193" s="325"/>
      <c r="J193" s="323">
        <v>2016</v>
      </c>
      <c r="K193" s="324"/>
      <c r="L193" s="324"/>
      <c r="M193" s="325"/>
      <c r="N193" s="10"/>
      <c r="O193" s="145">
        <v>2014</v>
      </c>
      <c r="P193" s="207">
        <v>2015</v>
      </c>
      <c r="Q193" s="146">
        <v>2016</v>
      </c>
    </row>
    <row r="194" spans="1:17" ht="15" thickBot="1" x14ac:dyDescent="0.35">
      <c r="A194" s="42" t="s">
        <v>95</v>
      </c>
      <c r="B194" s="142" t="s">
        <v>23</v>
      </c>
      <c r="C194" s="143" t="s">
        <v>24</v>
      </c>
      <c r="D194" s="143" t="s">
        <v>25</v>
      </c>
      <c r="E194" s="144" t="s">
        <v>26</v>
      </c>
      <c r="F194" s="142" t="s">
        <v>23</v>
      </c>
      <c r="G194" s="143" t="s">
        <v>24</v>
      </c>
      <c r="H194" s="143" t="s">
        <v>25</v>
      </c>
      <c r="I194" s="144" t="s">
        <v>26</v>
      </c>
      <c r="J194" s="142" t="s">
        <v>23</v>
      </c>
      <c r="K194" s="143" t="s">
        <v>24</v>
      </c>
      <c r="L194" s="143" t="s">
        <v>25</v>
      </c>
      <c r="M194" s="144" t="s">
        <v>26</v>
      </c>
      <c r="N194" s="147"/>
      <c r="O194" s="142" t="s">
        <v>122</v>
      </c>
      <c r="P194" s="143" t="s">
        <v>122</v>
      </c>
      <c r="Q194" s="144" t="s">
        <v>122</v>
      </c>
    </row>
    <row r="195" spans="1:17" ht="6" customHeight="1" x14ac:dyDescent="0.3">
      <c r="A195" s="14"/>
      <c r="B195" s="17"/>
      <c r="C195" s="20"/>
      <c r="D195" s="20"/>
      <c r="E195" s="21"/>
      <c r="F195" s="17"/>
      <c r="G195" s="20"/>
      <c r="H195" s="20"/>
      <c r="I195" s="21"/>
      <c r="J195" s="17"/>
      <c r="K195" s="20"/>
      <c r="L195" s="20"/>
      <c r="M195" s="21"/>
      <c r="N195" s="8"/>
      <c r="O195" s="17"/>
      <c r="P195" s="20"/>
      <c r="Q195" s="21"/>
    </row>
    <row r="196" spans="1:17" x14ac:dyDescent="0.3">
      <c r="A196" s="16" t="s">
        <v>0</v>
      </c>
      <c r="B196" s="83">
        <v>630</v>
      </c>
      <c r="C196" s="84">
        <v>654</v>
      </c>
      <c r="D196" s="84">
        <v>676</v>
      </c>
      <c r="E196" s="85">
        <v>697</v>
      </c>
      <c r="F196" s="83">
        <v>714</v>
      </c>
      <c r="G196" s="84">
        <v>720</v>
      </c>
      <c r="H196" s="84">
        <v>731</v>
      </c>
      <c r="I196" s="85">
        <v>737</v>
      </c>
      <c r="J196" s="83">
        <v>739</v>
      </c>
      <c r="K196" s="84">
        <v>727</v>
      </c>
      <c r="L196" s="84">
        <v>696</v>
      </c>
      <c r="M196" s="85">
        <v>677</v>
      </c>
      <c r="N196" s="69"/>
      <c r="O196" s="83">
        <v>697</v>
      </c>
      <c r="P196" s="84">
        <v>737</v>
      </c>
      <c r="Q196" s="85">
        <v>677</v>
      </c>
    </row>
    <row r="197" spans="1:17" x14ac:dyDescent="0.3">
      <c r="A197" s="16" t="s">
        <v>77</v>
      </c>
      <c r="B197" s="83">
        <v>174.858</v>
      </c>
      <c r="C197" s="84">
        <v>181</v>
      </c>
      <c r="D197" s="84">
        <v>182</v>
      </c>
      <c r="E197" s="85">
        <v>187</v>
      </c>
      <c r="F197" s="83">
        <v>196</v>
      </c>
      <c r="G197" s="84">
        <v>201</v>
      </c>
      <c r="H197" s="84">
        <v>223</v>
      </c>
      <c r="I197" s="85">
        <v>252</v>
      </c>
      <c r="J197" s="83">
        <v>266</v>
      </c>
      <c r="K197" s="84">
        <v>289</v>
      </c>
      <c r="L197" s="84">
        <v>313</v>
      </c>
      <c r="M197" s="85">
        <v>323</v>
      </c>
      <c r="N197" s="69"/>
      <c r="O197" s="83">
        <v>187</v>
      </c>
      <c r="P197" s="84">
        <v>252</v>
      </c>
      <c r="Q197" s="85">
        <v>323</v>
      </c>
    </row>
    <row r="198" spans="1:17" x14ac:dyDescent="0.3">
      <c r="A198" s="15" t="s">
        <v>78</v>
      </c>
      <c r="B198" s="83" t="s">
        <v>139</v>
      </c>
      <c r="C198" s="84" t="s">
        <v>139</v>
      </c>
      <c r="D198" s="84" t="s">
        <v>139</v>
      </c>
      <c r="E198" s="85" t="s">
        <v>139</v>
      </c>
      <c r="F198" s="83" t="s">
        <v>139</v>
      </c>
      <c r="G198" s="84" t="s">
        <v>139</v>
      </c>
      <c r="H198" s="84" t="s">
        <v>139</v>
      </c>
      <c r="I198" s="85">
        <v>0</v>
      </c>
      <c r="J198" s="83">
        <v>0</v>
      </c>
      <c r="K198" s="84">
        <v>0</v>
      </c>
      <c r="L198" s="84">
        <v>0</v>
      </c>
      <c r="M198" s="85">
        <v>0</v>
      </c>
      <c r="N198" s="69"/>
      <c r="O198" s="83" t="s">
        <v>139</v>
      </c>
      <c r="P198" s="84">
        <v>0</v>
      </c>
      <c r="Q198" s="85">
        <v>0</v>
      </c>
    </row>
    <row r="199" spans="1:17" x14ac:dyDescent="0.3">
      <c r="A199" s="15" t="s">
        <v>80</v>
      </c>
      <c r="B199" s="83" t="s">
        <v>139</v>
      </c>
      <c r="C199" s="84" t="s">
        <v>139</v>
      </c>
      <c r="D199" s="84" t="s">
        <v>139</v>
      </c>
      <c r="E199" s="85" t="s">
        <v>139</v>
      </c>
      <c r="F199" s="83" t="s">
        <v>139</v>
      </c>
      <c r="G199" s="84" t="s">
        <v>139</v>
      </c>
      <c r="H199" s="84" t="s">
        <v>139</v>
      </c>
      <c r="I199" s="85">
        <v>0</v>
      </c>
      <c r="J199" s="83">
        <v>0</v>
      </c>
      <c r="K199" s="84">
        <v>0</v>
      </c>
      <c r="L199" s="84">
        <v>0</v>
      </c>
      <c r="M199" s="85">
        <v>0</v>
      </c>
      <c r="N199" s="69"/>
      <c r="O199" s="83" t="s">
        <v>139</v>
      </c>
      <c r="P199" s="84">
        <v>0</v>
      </c>
      <c r="Q199" s="85">
        <v>0</v>
      </c>
    </row>
    <row r="200" spans="1:17" x14ac:dyDescent="0.3">
      <c r="A200" s="15" t="s">
        <v>79</v>
      </c>
      <c r="B200" s="83">
        <v>32.857999999999997</v>
      </c>
      <c r="C200" s="84">
        <v>34</v>
      </c>
      <c r="D200" s="84">
        <v>33</v>
      </c>
      <c r="E200" s="85">
        <v>34</v>
      </c>
      <c r="F200" s="83">
        <v>39</v>
      </c>
      <c r="G200" s="84">
        <v>39</v>
      </c>
      <c r="H200" s="84">
        <v>43</v>
      </c>
      <c r="I200" s="85">
        <v>43</v>
      </c>
      <c r="J200" s="83">
        <v>44</v>
      </c>
      <c r="K200" s="84">
        <v>44</v>
      </c>
      <c r="L200" s="84">
        <v>44</v>
      </c>
      <c r="M200" s="85">
        <v>42</v>
      </c>
      <c r="N200" s="69"/>
      <c r="O200" s="83">
        <v>34</v>
      </c>
      <c r="P200" s="84">
        <v>43</v>
      </c>
      <c r="Q200" s="85">
        <v>42</v>
      </c>
    </row>
    <row r="201" spans="1:17" x14ac:dyDescent="0.3">
      <c r="A201" s="15" t="s">
        <v>82</v>
      </c>
      <c r="B201" s="83" t="s">
        <v>139</v>
      </c>
      <c r="C201" s="84" t="s">
        <v>139</v>
      </c>
      <c r="D201" s="84" t="s">
        <v>139</v>
      </c>
      <c r="E201" s="85" t="s">
        <v>139</v>
      </c>
      <c r="F201" s="83" t="s">
        <v>139</v>
      </c>
      <c r="G201" s="84" t="s">
        <v>139</v>
      </c>
      <c r="H201" s="84" t="s">
        <v>139</v>
      </c>
      <c r="I201" s="85">
        <v>0</v>
      </c>
      <c r="J201" s="83">
        <v>0</v>
      </c>
      <c r="K201" s="84">
        <v>0</v>
      </c>
      <c r="L201" s="84">
        <v>0</v>
      </c>
      <c r="M201" s="85">
        <v>0</v>
      </c>
      <c r="N201" s="69"/>
      <c r="O201" s="83" t="s">
        <v>139</v>
      </c>
      <c r="P201" s="84">
        <v>0</v>
      </c>
      <c r="Q201" s="85">
        <v>0</v>
      </c>
    </row>
    <row r="202" spans="1:17" x14ac:dyDescent="0.3">
      <c r="A202" s="15" t="s">
        <v>83</v>
      </c>
      <c r="B202" s="83" t="s">
        <v>140</v>
      </c>
      <c r="C202" s="84" t="s">
        <v>140</v>
      </c>
      <c r="D202" s="84" t="s">
        <v>140</v>
      </c>
      <c r="E202" s="85" t="s">
        <v>140</v>
      </c>
      <c r="F202" s="83" t="s">
        <v>140</v>
      </c>
      <c r="G202" s="84" t="s">
        <v>140</v>
      </c>
      <c r="H202" s="84" t="s">
        <v>140</v>
      </c>
      <c r="I202" s="85" t="s">
        <v>140</v>
      </c>
      <c r="J202" s="83" t="s">
        <v>140</v>
      </c>
      <c r="K202" s="84" t="s">
        <v>140</v>
      </c>
      <c r="L202" s="84" t="s">
        <v>140</v>
      </c>
      <c r="M202" s="85" t="s">
        <v>140</v>
      </c>
      <c r="N202" s="69"/>
      <c r="O202" s="83" t="s">
        <v>140</v>
      </c>
      <c r="P202" s="84" t="s">
        <v>140</v>
      </c>
      <c r="Q202" s="85" t="s">
        <v>140</v>
      </c>
    </row>
    <row r="203" spans="1:17" x14ac:dyDescent="0.3">
      <c r="A203" s="15" t="s">
        <v>81</v>
      </c>
      <c r="B203" s="83">
        <v>142</v>
      </c>
      <c r="C203" s="84">
        <v>147</v>
      </c>
      <c r="D203" s="84">
        <v>149</v>
      </c>
      <c r="E203" s="85">
        <v>153</v>
      </c>
      <c r="F203" s="83">
        <v>157</v>
      </c>
      <c r="G203" s="84">
        <v>162</v>
      </c>
      <c r="H203" s="84">
        <v>180</v>
      </c>
      <c r="I203" s="85">
        <v>209</v>
      </c>
      <c r="J203" s="83">
        <v>222</v>
      </c>
      <c r="K203" s="84">
        <v>245</v>
      </c>
      <c r="L203" s="84">
        <v>269</v>
      </c>
      <c r="M203" s="85">
        <v>281</v>
      </c>
      <c r="N203" s="69"/>
      <c r="O203" s="83">
        <v>153</v>
      </c>
      <c r="P203" s="84">
        <v>209</v>
      </c>
      <c r="Q203" s="85">
        <v>281</v>
      </c>
    </row>
    <row r="204" spans="1:17" ht="15" thickBot="1" x14ac:dyDescent="0.35">
      <c r="A204" s="49" t="s">
        <v>84</v>
      </c>
      <c r="B204" s="99" t="s">
        <v>140</v>
      </c>
      <c r="C204" s="100" t="s">
        <v>140</v>
      </c>
      <c r="D204" s="100" t="s">
        <v>140</v>
      </c>
      <c r="E204" s="101" t="s">
        <v>140</v>
      </c>
      <c r="F204" s="99" t="s">
        <v>140</v>
      </c>
      <c r="G204" s="100" t="s">
        <v>140</v>
      </c>
      <c r="H204" s="100" t="s">
        <v>140</v>
      </c>
      <c r="I204" s="101" t="s">
        <v>140</v>
      </c>
      <c r="J204" s="99" t="s">
        <v>140</v>
      </c>
      <c r="K204" s="100" t="s">
        <v>140</v>
      </c>
      <c r="L204" s="100" t="s">
        <v>140</v>
      </c>
      <c r="M204" s="101" t="s">
        <v>140</v>
      </c>
      <c r="N204" s="69"/>
      <c r="O204" s="99" t="s">
        <v>140</v>
      </c>
      <c r="P204" s="100" t="s">
        <v>140</v>
      </c>
      <c r="Q204" s="101" t="s">
        <v>140</v>
      </c>
    </row>
    <row r="205" spans="1:17" ht="15" thickBot="1" x14ac:dyDescent="0.35">
      <c r="A205" s="47" t="s">
        <v>87</v>
      </c>
      <c r="B205" s="102">
        <v>804.85799999999995</v>
      </c>
      <c r="C205" s="103">
        <v>835</v>
      </c>
      <c r="D205" s="103">
        <v>858</v>
      </c>
      <c r="E205" s="104">
        <v>884</v>
      </c>
      <c r="F205" s="102">
        <v>910</v>
      </c>
      <c r="G205" s="103">
        <v>921</v>
      </c>
      <c r="H205" s="103">
        <v>954</v>
      </c>
      <c r="I205" s="104">
        <v>989</v>
      </c>
      <c r="J205" s="102">
        <v>1005</v>
      </c>
      <c r="K205" s="103">
        <v>1016</v>
      </c>
      <c r="L205" s="103">
        <v>1009</v>
      </c>
      <c r="M205" s="104">
        <v>1000</v>
      </c>
      <c r="N205" s="69"/>
      <c r="O205" s="102">
        <v>884</v>
      </c>
      <c r="P205" s="103">
        <v>989</v>
      </c>
      <c r="Q205" s="104">
        <v>1000</v>
      </c>
    </row>
    <row r="206" spans="1:17" ht="15" thickBot="1" x14ac:dyDescent="0.3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9"/>
    </row>
    <row r="207" spans="1:17" x14ac:dyDescent="0.3">
      <c r="A207" s="41" t="s">
        <v>195</v>
      </c>
      <c r="B207" s="323">
        <v>2014</v>
      </c>
      <c r="C207" s="324"/>
      <c r="D207" s="324"/>
      <c r="E207" s="325"/>
      <c r="F207" s="323">
        <v>2015</v>
      </c>
      <c r="G207" s="324"/>
      <c r="H207" s="324"/>
      <c r="I207" s="325"/>
      <c r="J207" s="323">
        <v>2016</v>
      </c>
      <c r="K207" s="324"/>
      <c r="L207" s="324"/>
      <c r="M207" s="325"/>
      <c r="N207" s="10"/>
      <c r="O207" s="145">
        <v>2014</v>
      </c>
      <c r="P207" s="207">
        <v>2015</v>
      </c>
      <c r="Q207" s="146">
        <v>2016</v>
      </c>
    </row>
    <row r="208" spans="1:17" ht="15" thickBot="1" x14ac:dyDescent="0.35">
      <c r="A208" s="42" t="s">
        <v>95</v>
      </c>
      <c r="B208" s="142" t="s">
        <v>23</v>
      </c>
      <c r="C208" s="143" t="s">
        <v>24</v>
      </c>
      <c r="D208" s="143" t="s">
        <v>25</v>
      </c>
      <c r="E208" s="144" t="s">
        <v>26</v>
      </c>
      <c r="F208" s="142" t="s">
        <v>23</v>
      </c>
      <c r="G208" s="143" t="s">
        <v>24</v>
      </c>
      <c r="H208" s="143" t="s">
        <v>25</v>
      </c>
      <c r="I208" s="144" t="s">
        <v>26</v>
      </c>
      <c r="J208" s="142" t="s">
        <v>23</v>
      </c>
      <c r="K208" s="143" t="s">
        <v>24</v>
      </c>
      <c r="L208" s="143" t="s">
        <v>25</v>
      </c>
      <c r="M208" s="144" t="s">
        <v>26</v>
      </c>
      <c r="N208" s="147"/>
      <c r="O208" s="142" t="s">
        <v>122</v>
      </c>
      <c r="P208" s="143" t="s">
        <v>122</v>
      </c>
      <c r="Q208" s="144" t="s">
        <v>122</v>
      </c>
    </row>
    <row r="209" spans="1:17" ht="6" customHeight="1" x14ac:dyDescent="0.3">
      <c r="A209" s="14"/>
      <c r="B209" s="17"/>
      <c r="C209" s="20"/>
      <c r="D209" s="20"/>
      <c r="E209" s="21"/>
      <c r="F209" s="17"/>
      <c r="G209" s="20"/>
      <c r="H209" s="20"/>
      <c r="I209" s="21"/>
      <c r="J209" s="17"/>
      <c r="K209" s="20"/>
      <c r="L209" s="20"/>
      <c r="M209" s="21"/>
      <c r="N209" s="8"/>
      <c r="O209" s="17"/>
      <c r="P209" s="20"/>
      <c r="Q209" s="21"/>
    </row>
    <row r="210" spans="1:17" x14ac:dyDescent="0.3">
      <c r="A210" s="16" t="s">
        <v>0</v>
      </c>
      <c r="B210" s="83">
        <v>2175</v>
      </c>
      <c r="C210" s="84">
        <v>2134</v>
      </c>
      <c r="D210" s="84">
        <v>2093</v>
      </c>
      <c r="E210" s="85">
        <v>2054</v>
      </c>
      <c r="F210" s="83">
        <v>2015</v>
      </c>
      <c r="G210" s="84">
        <v>1967</v>
      </c>
      <c r="H210" s="84">
        <v>1932</v>
      </c>
      <c r="I210" s="85">
        <v>1896</v>
      </c>
      <c r="J210" s="83">
        <v>1858</v>
      </c>
      <c r="K210" s="84">
        <v>1804</v>
      </c>
      <c r="L210" s="84">
        <v>1735</v>
      </c>
      <c r="M210" s="85">
        <v>1675</v>
      </c>
      <c r="N210" s="69"/>
      <c r="O210" s="83">
        <v>2054</v>
      </c>
      <c r="P210" s="84">
        <v>1896</v>
      </c>
      <c r="Q210" s="85">
        <v>1675</v>
      </c>
    </row>
    <row r="211" spans="1:17" x14ac:dyDescent="0.3">
      <c r="A211" s="16" t="s">
        <v>77</v>
      </c>
      <c r="B211" s="83">
        <v>1015.0070000000001</v>
      </c>
      <c r="C211" s="84">
        <v>1016.97</v>
      </c>
      <c r="D211" s="84">
        <v>999</v>
      </c>
      <c r="E211" s="85">
        <v>980</v>
      </c>
      <c r="F211" s="83">
        <v>1038</v>
      </c>
      <c r="G211" s="84">
        <v>1023</v>
      </c>
      <c r="H211" s="84">
        <v>1001</v>
      </c>
      <c r="I211" s="85">
        <v>942</v>
      </c>
      <c r="J211" s="83">
        <v>923</v>
      </c>
      <c r="K211" s="84">
        <v>914</v>
      </c>
      <c r="L211" s="84">
        <v>906</v>
      </c>
      <c r="M211" s="85">
        <v>890</v>
      </c>
      <c r="N211" s="69"/>
      <c r="O211" s="83">
        <v>980</v>
      </c>
      <c r="P211" s="84">
        <v>942</v>
      </c>
      <c r="Q211" s="85">
        <v>890</v>
      </c>
    </row>
    <row r="212" spans="1:17" x14ac:dyDescent="0.3">
      <c r="A212" s="15" t="s">
        <v>78</v>
      </c>
      <c r="B212" s="83">
        <v>103</v>
      </c>
      <c r="C212" s="84">
        <v>106.97</v>
      </c>
      <c r="D212" s="84">
        <v>104</v>
      </c>
      <c r="E212" s="85">
        <v>99</v>
      </c>
      <c r="F212" s="83">
        <v>96</v>
      </c>
      <c r="G212" s="84">
        <v>90</v>
      </c>
      <c r="H212" s="84">
        <v>84</v>
      </c>
      <c r="I212" s="85">
        <v>80</v>
      </c>
      <c r="J212" s="83">
        <v>76</v>
      </c>
      <c r="K212" s="84">
        <v>72</v>
      </c>
      <c r="L212" s="84">
        <v>68</v>
      </c>
      <c r="M212" s="85">
        <v>65</v>
      </c>
      <c r="N212" s="69"/>
      <c r="O212" s="83">
        <v>99</v>
      </c>
      <c r="P212" s="84">
        <v>80</v>
      </c>
      <c r="Q212" s="85">
        <v>65</v>
      </c>
    </row>
    <row r="213" spans="1:17" x14ac:dyDescent="0.3">
      <c r="A213" s="15" t="s">
        <v>80</v>
      </c>
      <c r="B213" s="83">
        <v>0</v>
      </c>
      <c r="C213" s="84">
        <v>0</v>
      </c>
      <c r="D213" s="84">
        <v>0</v>
      </c>
      <c r="E213" s="85">
        <v>0</v>
      </c>
      <c r="F213" s="83">
        <v>49</v>
      </c>
      <c r="G213" s="84">
        <v>46</v>
      </c>
      <c r="H213" s="84">
        <v>43</v>
      </c>
      <c r="I213" s="85">
        <v>0</v>
      </c>
      <c r="J213" s="83">
        <v>0</v>
      </c>
      <c r="K213" s="84">
        <v>0</v>
      </c>
      <c r="L213" s="84">
        <v>0</v>
      </c>
      <c r="M213" s="85">
        <v>0</v>
      </c>
      <c r="N213" s="69"/>
      <c r="O213" s="83">
        <v>0</v>
      </c>
      <c r="P213" s="84">
        <v>0</v>
      </c>
      <c r="Q213" s="85">
        <v>0</v>
      </c>
    </row>
    <row r="214" spans="1:17" x14ac:dyDescent="0.3">
      <c r="A214" s="15" t="s">
        <v>79</v>
      </c>
      <c r="B214" s="83">
        <v>119.00700000000001</v>
      </c>
      <c r="C214" s="84">
        <v>128</v>
      </c>
      <c r="D214" s="84">
        <v>125</v>
      </c>
      <c r="E214" s="85">
        <v>122</v>
      </c>
      <c r="F214" s="83">
        <v>117</v>
      </c>
      <c r="G214" s="84">
        <v>120</v>
      </c>
      <c r="H214" s="84">
        <v>118</v>
      </c>
      <c r="I214" s="85">
        <v>114</v>
      </c>
      <c r="J214" s="83">
        <v>110</v>
      </c>
      <c r="K214" s="84">
        <v>109</v>
      </c>
      <c r="L214" s="84">
        <v>105</v>
      </c>
      <c r="M214" s="85">
        <v>101</v>
      </c>
      <c r="N214" s="69"/>
      <c r="O214" s="83">
        <v>122</v>
      </c>
      <c r="P214" s="84">
        <v>114</v>
      </c>
      <c r="Q214" s="85">
        <v>101</v>
      </c>
    </row>
    <row r="215" spans="1:17" x14ac:dyDescent="0.3">
      <c r="A215" s="15" t="s">
        <v>82</v>
      </c>
      <c r="B215" s="83">
        <v>492</v>
      </c>
      <c r="C215" s="84">
        <v>483</v>
      </c>
      <c r="D215" s="84">
        <v>475</v>
      </c>
      <c r="E215" s="85">
        <v>468</v>
      </c>
      <c r="F215" s="83">
        <v>463</v>
      </c>
      <c r="G215" s="84">
        <v>457</v>
      </c>
      <c r="H215" s="84">
        <v>452</v>
      </c>
      <c r="I215" s="85">
        <v>447</v>
      </c>
      <c r="J215" s="83">
        <v>440</v>
      </c>
      <c r="K215" s="84">
        <v>434</v>
      </c>
      <c r="L215" s="84">
        <v>427</v>
      </c>
      <c r="M215" s="85">
        <v>417</v>
      </c>
      <c r="N215" s="69"/>
      <c r="O215" s="83">
        <v>468</v>
      </c>
      <c r="P215" s="84">
        <v>447</v>
      </c>
      <c r="Q215" s="85">
        <v>417</v>
      </c>
    </row>
    <row r="216" spans="1:17" x14ac:dyDescent="0.3">
      <c r="A216" s="15" t="s">
        <v>83</v>
      </c>
      <c r="B216" s="83" t="s">
        <v>140</v>
      </c>
      <c r="C216" s="84" t="s">
        <v>140</v>
      </c>
      <c r="D216" s="84" t="s">
        <v>140</v>
      </c>
      <c r="E216" s="85" t="s">
        <v>140</v>
      </c>
      <c r="F216" s="83" t="s">
        <v>140</v>
      </c>
      <c r="G216" s="84" t="s">
        <v>140</v>
      </c>
      <c r="H216" s="84" t="s">
        <v>140</v>
      </c>
      <c r="I216" s="85" t="s">
        <v>140</v>
      </c>
      <c r="J216" s="83" t="s">
        <v>140</v>
      </c>
      <c r="K216" s="84" t="s">
        <v>140</v>
      </c>
      <c r="L216" s="84" t="s">
        <v>140</v>
      </c>
      <c r="M216" s="85" t="s">
        <v>140</v>
      </c>
      <c r="N216" s="69"/>
      <c r="O216" s="83" t="s">
        <v>140</v>
      </c>
      <c r="P216" s="84" t="s">
        <v>140</v>
      </c>
      <c r="Q216" s="85" t="s">
        <v>140</v>
      </c>
    </row>
    <row r="217" spans="1:17" x14ac:dyDescent="0.3">
      <c r="A217" s="15" t="s">
        <v>81</v>
      </c>
      <c r="B217" s="83">
        <v>301</v>
      </c>
      <c r="C217" s="84">
        <v>299</v>
      </c>
      <c r="D217" s="84">
        <v>295</v>
      </c>
      <c r="E217" s="85">
        <v>291</v>
      </c>
      <c r="F217" s="83">
        <v>313</v>
      </c>
      <c r="G217" s="84">
        <v>310</v>
      </c>
      <c r="H217" s="84">
        <v>304</v>
      </c>
      <c r="I217" s="85">
        <v>301</v>
      </c>
      <c r="J217" s="83">
        <v>297</v>
      </c>
      <c r="K217" s="84">
        <v>299</v>
      </c>
      <c r="L217" s="84">
        <v>306</v>
      </c>
      <c r="M217" s="85">
        <v>307</v>
      </c>
      <c r="N217" s="69"/>
      <c r="O217" s="83">
        <v>291</v>
      </c>
      <c r="P217" s="84">
        <v>301</v>
      </c>
      <c r="Q217" s="85">
        <v>307</v>
      </c>
    </row>
    <row r="218" spans="1:17" ht="15" thickBot="1" x14ac:dyDescent="0.35">
      <c r="A218" s="49" t="s">
        <v>84</v>
      </c>
      <c r="B218" s="99" t="s">
        <v>140</v>
      </c>
      <c r="C218" s="100" t="s">
        <v>140</v>
      </c>
      <c r="D218" s="100" t="s">
        <v>140</v>
      </c>
      <c r="E218" s="101" t="s">
        <v>140</v>
      </c>
      <c r="F218" s="99" t="s">
        <v>140</v>
      </c>
      <c r="G218" s="100" t="s">
        <v>140</v>
      </c>
      <c r="H218" s="100" t="s">
        <v>140</v>
      </c>
      <c r="I218" s="101" t="s">
        <v>140</v>
      </c>
      <c r="J218" s="99" t="s">
        <v>140</v>
      </c>
      <c r="K218" s="100" t="s">
        <v>140</v>
      </c>
      <c r="L218" s="100" t="s">
        <v>140</v>
      </c>
      <c r="M218" s="101" t="s">
        <v>140</v>
      </c>
      <c r="N218" s="69"/>
      <c r="O218" s="99" t="s">
        <v>140</v>
      </c>
      <c r="P218" s="100" t="s">
        <v>140</v>
      </c>
      <c r="Q218" s="101" t="s">
        <v>140</v>
      </c>
    </row>
    <row r="219" spans="1:17" ht="15" thickBot="1" x14ac:dyDescent="0.35">
      <c r="A219" s="47" t="s">
        <v>87</v>
      </c>
      <c r="B219" s="102">
        <v>3190.0069999999996</v>
      </c>
      <c r="C219" s="103">
        <v>3150.9700000000003</v>
      </c>
      <c r="D219" s="103">
        <v>3092</v>
      </c>
      <c r="E219" s="104">
        <v>3034</v>
      </c>
      <c r="F219" s="102">
        <v>3053</v>
      </c>
      <c r="G219" s="103">
        <v>2990</v>
      </c>
      <c r="H219" s="103">
        <v>2933</v>
      </c>
      <c r="I219" s="104">
        <v>2838</v>
      </c>
      <c r="J219" s="102">
        <v>2781</v>
      </c>
      <c r="K219" s="103">
        <v>2718</v>
      </c>
      <c r="L219" s="103">
        <v>2641</v>
      </c>
      <c r="M219" s="104">
        <v>2565</v>
      </c>
      <c r="N219" s="69"/>
      <c r="O219" s="102">
        <v>3034</v>
      </c>
      <c r="P219" s="103">
        <v>2838</v>
      </c>
      <c r="Q219" s="104">
        <v>2565</v>
      </c>
    </row>
    <row r="220" spans="1:17" ht="15" thickBot="1" x14ac:dyDescent="0.3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9"/>
    </row>
    <row r="221" spans="1:17" x14ac:dyDescent="0.3">
      <c r="A221" s="41" t="s">
        <v>100</v>
      </c>
      <c r="B221" s="323">
        <v>2014</v>
      </c>
      <c r="C221" s="324"/>
      <c r="D221" s="324"/>
      <c r="E221" s="325"/>
      <c r="F221" s="323">
        <v>2015</v>
      </c>
      <c r="G221" s="324"/>
      <c r="H221" s="324"/>
      <c r="I221" s="325"/>
      <c r="J221" s="323">
        <v>2016</v>
      </c>
      <c r="K221" s="324"/>
      <c r="L221" s="324"/>
      <c r="M221" s="325"/>
      <c r="N221" s="10"/>
      <c r="O221" s="145">
        <v>2014</v>
      </c>
      <c r="P221" s="207">
        <v>2015</v>
      </c>
      <c r="Q221" s="146">
        <v>2016</v>
      </c>
    </row>
    <row r="222" spans="1:17" ht="15" thickBot="1" x14ac:dyDescent="0.35">
      <c r="A222" s="42" t="s">
        <v>95</v>
      </c>
      <c r="B222" s="142" t="s">
        <v>23</v>
      </c>
      <c r="C222" s="143" t="s">
        <v>24</v>
      </c>
      <c r="D222" s="143" t="s">
        <v>25</v>
      </c>
      <c r="E222" s="144" t="s">
        <v>26</v>
      </c>
      <c r="F222" s="142" t="s">
        <v>23</v>
      </c>
      <c r="G222" s="143" t="s">
        <v>24</v>
      </c>
      <c r="H222" s="143" t="s">
        <v>25</v>
      </c>
      <c r="I222" s="144" t="s">
        <v>26</v>
      </c>
      <c r="J222" s="142" t="s">
        <v>23</v>
      </c>
      <c r="K222" s="143" t="s">
        <v>24</v>
      </c>
      <c r="L222" s="143" t="s">
        <v>25</v>
      </c>
      <c r="M222" s="144" t="s">
        <v>26</v>
      </c>
      <c r="N222" s="147"/>
      <c r="O222" s="142" t="s">
        <v>122</v>
      </c>
      <c r="P222" s="143" t="s">
        <v>122</v>
      </c>
      <c r="Q222" s="144" t="s">
        <v>122</v>
      </c>
    </row>
    <row r="223" spans="1:17" ht="6" customHeight="1" x14ac:dyDescent="0.3">
      <c r="A223" s="14"/>
      <c r="B223" s="17"/>
      <c r="C223" s="20"/>
      <c r="D223" s="20"/>
      <c r="E223" s="21"/>
      <c r="F223" s="17"/>
      <c r="G223" s="20"/>
      <c r="H223" s="20"/>
      <c r="I223" s="21"/>
      <c r="J223" s="17"/>
      <c r="K223" s="20"/>
      <c r="L223" s="20"/>
      <c r="M223" s="21"/>
      <c r="N223" s="8"/>
      <c r="O223" s="17"/>
      <c r="P223" s="20"/>
      <c r="Q223" s="21"/>
    </row>
    <row r="224" spans="1:17" x14ac:dyDescent="0.3">
      <c r="A224" s="16" t="s">
        <v>0</v>
      </c>
      <c r="B224" s="83">
        <v>1224</v>
      </c>
      <c r="C224" s="84">
        <v>1247</v>
      </c>
      <c r="D224" s="84">
        <v>1260</v>
      </c>
      <c r="E224" s="85">
        <v>1275</v>
      </c>
      <c r="F224" s="83">
        <v>1287</v>
      </c>
      <c r="G224" s="84">
        <v>1295</v>
      </c>
      <c r="H224" s="84">
        <v>1296</v>
      </c>
      <c r="I224" s="85">
        <v>1306</v>
      </c>
      <c r="J224" s="83">
        <v>1307</v>
      </c>
      <c r="K224" s="84">
        <v>1303</v>
      </c>
      <c r="L224" s="84">
        <v>1301</v>
      </c>
      <c r="M224" s="85">
        <v>1299</v>
      </c>
      <c r="N224" s="69"/>
      <c r="O224" s="83">
        <v>1275</v>
      </c>
      <c r="P224" s="84">
        <v>1306</v>
      </c>
      <c r="Q224" s="85">
        <v>1299</v>
      </c>
    </row>
    <row r="225" spans="1:21" x14ac:dyDescent="0.3">
      <c r="A225" s="16" t="s">
        <v>77</v>
      </c>
      <c r="B225" s="83">
        <v>1211.3869999999999</v>
      </c>
      <c r="C225" s="84">
        <v>1239</v>
      </c>
      <c r="D225" s="84">
        <v>1251</v>
      </c>
      <c r="E225" s="85">
        <v>1268</v>
      </c>
      <c r="F225" s="83">
        <v>1261</v>
      </c>
      <c r="G225" s="84">
        <v>1257</v>
      </c>
      <c r="H225" s="84">
        <v>1269</v>
      </c>
      <c r="I225" s="85">
        <v>1283</v>
      </c>
      <c r="J225" s="83">
        <v>1276</v>
      </c>
      <c r="K225" s="84">
        <v>1267</v>
      </c>
      <c r="L225" s="84">
        <v>1269</v>
      </c>
      <c r="M225" s="85">
        <v>1260</v>
      </c>
      <c r="N225" s="69"/>
      <c r="O225" s="83">
        <v>1268</v>
      </c>
      <c r="P225" s="84">
        <v>1283</v>
      </c>
      <c r="Q225" s="85">
        <v>1260</v>
      </c>
    </row>
    <row r="226" spans="1:21" x14ac:dyDescent="0.3">
      <c r="A226" s="15" t="s">
        <v>78</v>
      </c>
      <c r="B226" s="83">
        <v>530</v>
      </c>
      <c r="C226" s="84">
        <v>550</v>
      </c>
      <c r="D226" s="84">
        <v>553</v>
      </c>
      <c r="E226" s="85">
        <v>561</v>
      </c>
      <c r="F226" s="83">
        <v>546</v>
      </c>
      <c r="G226" s="84">
        <v>533</v>
      </c>
      <c r="H226" s="84">
        <v>529</v>
      </c>
      <c r="I226" s="85">
        <v>527</v>
      </c>
      <c r="J226" s="83">
        <v>519</v>
      </c>
      <c r="K226" s="84">
        <v>509</v>
      </c>
      <c r="L226" s="84">
        <v>509</v>
      </c>
      <c r="M226" s="85">
        <v>497</v>
      </c>
      <c r="N226" s="69"/>
      <c r="O226" s="83">
        <v>561</v>
      </c>
      <c r="P226" s="84">
        <v>527</v>
      </c>
      <c r="Q226" s="85">
        <v>497</v>
      </c>
    </row>
    <row r="227" spans="1:21" x14ac:dyDescent="0.3">
      <c r="A227" s="15" t="s">
        <v>80</v>
      </c>
      <c r="B227" s="83" t="s">
        <v>139</v>
      </c>
      <c r="C227" s="84" t="s">
        <v>139</v>
      </c>
      <c r="D227" s="84" t="s">
        <v>139</v>
      </c>
      <c r="E227" s="85" t="s">
        <v>139</v>
      </c>
      <c r="F227" s="83" t="s">
        <v>139</v>
      </c>
      <c r="G227" s="84" t="s">
        <v>139</v>
      </c>
      <c r="H227" s="84" t="s">
        <v>139</v>
      </c>
      <c r="I227" s="85">
        <v>0</v>
      </c>
      <c r="J227" s="83">
        <v>0</v>
      </c>
      <c r="K227" s="84">
        <v>0</v>
      </c>
      <c r="L227" s="84">
        <v>0</v>
      </c>
      <c r="M227" s="85">
        <v>0</v>
      </c>
      <c r="N227" s="69"/>
      <c r="O227" s="83" t="s">
        <v>139</v>
      </c>
      <c r="P227" s="84">
        <v>0</v>
      </c>
      <c r="Q227" s="85">
        <v>0</v>
      </c>
    </row>
    <row r="228" spans="1:21" x14ac:dyDescent="0.3">
      <c r="A228" s="15" t="s">
        <v>79</v>
      </c>
      <c r="B228" s="83">
        <v>102.387</v>
      </c>
      <c r="C228" s="84">
        <v>108</v>
      </c>
      <c r="D228" s="84">
        <v>112</v>
      </c>
      <c r="E228" s="85">
        <v>114</v>
      </c>
      <c r="F228" s="83">
        <v>118</v>
      </c>
      <c r="G228" s="84">
        <v>121</v>
      </c>
      <c r="H228" s="84">
        <v>129</v>
      </c>
      <c r="I228" s="85">
        <v>135</v>
      </c>
      <c r="J228" s="83">
        <v>134</v>
      </c>
      <c r="K228" s="84">
        <v>131</v>
      </c>
      <c r="L228" s="84">
        <v>128</v>
      </c>
      <c r="M228" s="85">
        <v>128</v>
      </c>
      <c r="N228" s="69"/>
      <c r="O228" s="83">
        <v>114</v>
      </c>
      <c r="P228" s="84">
        <v>135</v>
      </c>
      <c r="Q228" s="85">
        <v>128</v>
      </c>
    </row>
    <row r="229" spans="1:21" x14ac:dyDescent="0.3">
      <c r="A229" s="15" t="s">
        <v>82</v>
      </c>
      <c r="B229" s="83">
        <v>357</v>
      </c>
      <c r="C229" s="84">
        <v>358</v>
      </c>
      <c r="D229" s="84">
        <v>363</v>
      </c>
      <c r="E229" s="85">
        <v>369</v>
      </c>
      <c r="F229" s="83">
        <v>373</v>
      </c>
      <c r="G229" s="84">
        <v>377</v>
      </c>
      <c r="H229" s="84">
        <v>383</v>
      </c>
      <c r="I229" s="85">
        <v>390</v>
      </c>
      <c r="J229" s="83">
        <v>393</v>
      </c>
      <c r="K229" s="84">
        <v>396</v>
      </c>
      <c r="L229" s="84">
        <v>400</v>
      </c>
      <c r="M229" s="85">
        <v>402</v>
      </c>
      <c r="N229" s="69"/>
      <c r="O229" s="83">
        <v>369</v>
      </c>
      <c r="P229" s="84">
        <v>390</v>
      </c>
      <c r="Q229" s="85">
        <v>402</v>
      </c>
      <c r="U229" s="140"/>
    </row>
    <row r="230" spans="1:21" x14ac:dyDescent="0.3">
      <c r="A230" s="15" t="s">
        <v>83</v>
      </c>
      <c r="B230" s="83" t="s">
        <v>140</v>
      </c>
      <c r="C230" s="84" t="s">
        <v>140</v>
      </c>
      <c r="D230" s="84" t="s">
        <v>140</v>
      </c>
      <c r="E230" s="85" t="s">
        <v>140</v>
      </c>
      <c r="F230" s="83" t="s">
        <v>140</v>
      </c>
      <c r="G230" s="84" t="s">
        <v>140</v>
      </c>
      <c r="H230" s="84" t="s">
        <v>140</v>
      </c>
      <c r="I230" s="85" t="s">
        <v>140</v>
      </c>
      <c r="J230" s="83" t="s">
        <v>140</v>
      </c>
      <c r="K230" s="84" t="s">
        <v>140</v>
      </c>
      <c r="L230" s="84" t="s">
        <v>140</v>
      </c>
      <c r="M230" s="85" t="s">
        <v>140</v>
      </c>
      <c r="N230" s="69"/>
      <c r="O230" s="83" t="s">
        <v>140</v>
      </c>
      <c r="P230" s="84" t="s">
        <v>140</v>
      </c>
      <c r="Q230" s="85" t="s">
        <v>140</v>
      </c>
    </row>
    <row r="231" spans="1:21" x14ac:dyDescent="0.3">
      <c r="A231" s="15" t="s">
        <v>81</v>
      </c>
      <c r="B231" s="83">
        <v>222</v>
      </c>
      <c r="C231" s="84">
        <v>223</v>
      </c>
      <c r="D231" s="84">
        <v>223</v>
      </c>
      <c r="E231" s="85">
        <v>224</v>
      </c>
      <c r="F231" s="83">
        <v>224</v>
      </c>
      <c r="G231" s="84">
        <v>226</v>
      </c>
      <c r="H231" s="84">
        <v>228</v>
      </c>
      <c r="I231" s="85">
        <v>231</v>
      </c>
      <c r="J231" s="83">
        <v>230</v>
      </c>
      <c r="K231" s="84">
        <v>231</v>
      </c>
      <c r="L231" s="84">
        <v>232</v>
      </c>
      <c r="M231" s="85">
        <v>233</v>
      </c>
      <c r="N231" s="69"/>
      <c r="O231" s="83">
        <v>224</v>
      </c>
      <c r="P231" s="84">
        <v>231</v>
      </c>
      <c r="Q231" s="85">
        <v>233</v>
      </c>
    </row>
    <row r="232" spans="1:21" ht="15" thickBot="1" x14ac:dyDescent="0.35">
      <c r="A232" s="49" t="s">
        <v>84</v>
      </c>
      <c r="B232" s="99" t="s">
        <v>140</v>
      </c>
      <c r="C232" s="100" t="s">
        <v>140</v>
      </c>
      <c r="D232" s="100" t="s">
        <v>140</v>
      </c>
      <c r="E232" s="101" t="s">
        <v>140</v>
      </c>
      <c r="F232" s="99" t="s">
        <v>140</v>
      </c>
      <c r="G232" s="100" t="s">
        <v>140</v>
      </c>
      <c r="H232" s="100" t="s">
        <v>140</v>
      </c>
      <c r="I232" s="101" t="s">
        <v>140</v>
      </c>
      <c r="J232" s="99" t="s">
        <v>140</v>
      </c>
      <c r="K232" s="100" t="s">
        <v>140</v>
      </c>
      <c r="L232" s="100" t="s">
        <v>140</v>
      </c>
      <c r="M232" s="101" t="s">
        <v>140</v>
      </c>
      <c r="N232" s="69"/>
      <c r="O232" s="99" t="s">
        <v>140</v>
      </c>
      <c r="P232" s="100" t="s">
        <v>140</v>
      </c>
      <c r="Q232" s="101" t="s">
        <v>140</v>
      </c>
    </row>
    <row r="233" spans="1:21" ht="15" thickBot="1" x14ac:dyDescent="0.35">
      <c r="A233" s="47" t="s">
        <v>87</v>
      </c>
      <c r="B233" s="102">
        <v>2435.3869999999997</v>
      </c>
      <c r="C233" s="103">
        <v>2486</v>
      </c>
      <c r="D233" s="103">
        <v>2511</v>
      </c>
      <c r="E233" s="104">
        <v>2543</v>
      </c>
      <c r="F233" s="102">
        <v>2548</v>
      </c>
      <c r="G233" s="103">
        <v>2552</v>
      </c>
      <c r="H233" s="103">
        <v>2565</v>
      </c>
      <c r="I233" s="104">
        <v>2589</v>
      </c>
      <c r="J233" s="102">
        <v>2583</v>
      </c>
      <c r="K233" s="103">
        <v>2570</v>
      </c>
      <c r="L233" s="103">
        <v>2570</v>
      </c>
      <c r="M233" s="104">
        <v>2559</v>
      </c>
      <c r="N233" s="69"/>
      <c r="O233" s="102">
        <v>2543</v>
      </c>
      <c r="P233" s="103">
        <v>2589</v>
      </c>
      <c r="Q233" s="104">
        <v>2559</v>
      </c>
    </row>
    <row r="234" spans="1:21" ht="15" thickBot="1" x14ac:dyDescent="0.3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69"/>
      <c r="M234" s="69"/>
      <c r="N234" s="8"/>
      <c r="O234" s="8"/>
      <c r="P234" s="8"/>
      <c r="Q234" s="9"/>
    </row>
    <row r="235" spans="1:21" x14ac:dyDescent="0.3">
      <c r="A235" s="41" t="s">
        <v>101</v>
      </c>
      <c r="B235" s="323">
        <v>2014</v>
      </c>
      <c r="C235" s="324"/>
      <c r="D235" s="324"/>
      <c r="E235" s="325"/>
      <c r="F235" s="323">
        <v>2015</v>
      </c>
      <c r="G235" s="324"/>
      <c r="H235" s="324"/>
      <c r="I235" s="325"/>
      <c r="J235" s="323">
        <v>2016</v>
      </c>
      <c r="K235" s="324"/>
      <c r="L235" s="324"/>
      <c r="M235" s="325"/>
      <c r="N235" s="10"/>
      <c r="O235" s="145">
        <v>2014</v>
      </c>
      <c r="P235" s="207">
        <v>2015</v>
      </c>
      <c r="Q235" s="146">
        <v>2016</v>
      </c>
    </row>
    <row r="236" spans="1:21" ht="15" thickBot="1" x14ac:dyDescent="0.35">
      <c r="A236" s="42" t="s">
        <v>102</v>
      </c>
      <c r="B236" s="142" t="s">
        <v>23</v>
      </c>
      <c r="C236" s="143" t="s">
        <v>24</v>
      </c>
      <c r="D236" s="143" t="s">
        <v>25</v>
      </c>
      <c r="E236" s="144" t="s">
        <v>26</v>
      </c>
      <c r="F236" s="142" t="s">
        <v>23</v>
      </c>
      <c r="G236" s="143" t="s">
        <v>24</v>
      </c>
      <c r="H236" s="143" t="s">
        <v>25</v>
      </c>
      <c r="I236" s="144" t="s">
        <v>26</v>
      </c>
      <c r="J236" s="142" t="s">
        <v>23</v>
      </c>
      <c r="K236" s="143" t="s">
        <v>24</v>
      </c>
      <c r="L236" s="143" t="s">
        <v>25</v>
      </c>
      <c r="M236" s="144" t="s">
        <v>26</v>
      </c>
      <c r="N236" s="147"/>
      <c r="O236" s="142" t="s">
        <v>122</v>
      </c>
      <c r="P236" s="143" t="s">
        <v>122</v>
      </c>
      <c r="Q236" s="144" t="s">
        <v>122</v>
      </c>
    </row>
    <row r="237" spans="1:21" ht="6" customHeight="1" x14ac:dyDescent="0.3">
      <c r="A237" s="14"/>
      <c r="B237" s="17"/>
      <c r="C237" s="20"/>
      <c r="D237" s="20"/>
      <c r="E237" s="21"/>
      <c r="F237" s="17"/>
      <c r="G237" s="20"/>
      <c r="H237" s="20"/>
      <c r="I237" s="21"/>
      <c r="J237" s="17"/>
      <c r="K237" s="20"/>
      <c r="L237" s="20"/>
      <c r="M237" s="21"/>
      <c r="N237" s="8"/>
      <c r="O237" s="17"/>
      <c r="P237" s="20"/>
      <c r="Q237" s="21"/>
    </row>
    <row r="238" spans="1:21" x14ac:dyDescent="0.3">
      <c r="A238" s="16" t="s">
        <v>147</v>
      </c>
      <c r="B238" s="83">
        <v>272.05660599574867</v>
      </c>
      <c r="C238" s="84">
        <v>275.20222342352139</v>
      </c>
      <c r="D238" s="84">
        <v>273.31926258394793</v>
      </c>
      <c r="E238" s="85">
        <v>269.91842383876519</v>
      </c>
      <c r="F238" s="83">
        <v>273.24294803783511</v>
      </c>
      <c r="G238" s="84">
        <v>276.5727592293801</v>
      </c>
      <c r="H238" s="84">
        <v>279.23711057832242</v>
      </c>
      <c r="I238" s="85">
        <v>280.03695988717413</v>
      </c>
      <c r="J238" s="83">
        <v>278.65118296859794</v>
      </c>
      <c r="K238" s="84">
        <v>283.38971662010994</v>
      </c>
      <c r="L238" s="84">
        <v>295.77808271625418</v>
      </c>
      <c r="M238" s="85">
        <v>296.77825856545411</v>
      </c>
      <c r="N238" s="69"/>
      <c r="O238" s="83">
        <v>272.6241289604958</v>
      </c>
      <c r="P238" s="84">
        <v>277.2724444331779</v>
      </c>
      <c r="Q238" s="85">
        <v>288.64931021760401</v>
      </c>
    </row>
    <row r="239" spans="1:21" ht="15" hidden="1" customHeight="1" x14ac:dyDescent="0.3">
      <c r="A239" s="16"/>
      <c r="B239" s="83"/>
      <c r="C239" s="84"/>
      <c r="D239" s="84"/>
      <c r="E239" s="54"/>
      <c r="F239" s="83"/>
      <c r="G239" s="84"/>
      <c r="H239" s="84"/>
      <c r="I239" s="54"/>
      <c r="J239" s="83"/>
      <c r="K239" s="84"/>
      <c r="L239" s="84"/>
      <c r="M239" s="54"/>
      <c r="N239" s="69"/>
      <c r="O239" s="83"/>
      <c r="P239" s="84"/>
      <c r="Q239" s="85"/>
    </row>
    <row r="240" spans="1:21" x14ac:dyDescent="0.3">
      <c r="A240" s="50" t="s">
        <v>148</v>
      </c>
      <c r="B240" s="131">
        <v>19.544699790908535</v>
      </c>
      <c r="C240" s="132">
        <v>19.375883063795467</v>
      </c>
      <c r="D240" s="132">
        <v>18.80985946121557</v>
      </c>
      <c r="E240" s="133">
        <v>18.162464929427955</v>
      </c>
      <c r="F240" s="131">
        <v>17.611165925639867</v>
      </c>
      <c r="G240" s="132">
        <v>17.220090294783134</v>
      </c>
      <c r="H240" s="132">
        <v>16.972399992762181</v>
      </c>
      <c r="I240" s="133">
        <v>16.459258174010937</v>
      </c>
      <c r="J240" s="131">
        <v>15.975681048940521</v>
      </c>
      <c r="K240" s="132">
        <v>15.547896585498835</v>
      </c>
      <c r="L240" s="132">
        <v>15.17800098776835</v>
      </c>
      <c r="M240" s="133">
        <v>15.087833205087763</v>
      </c>
      <c r="N240" s="135"/>
      <c r="O240" s="131">
        <v>18.973226811336879</v>
      </c>
      <c r="P240" s="132">
        <v>17.06572859679903</v>
      </c>
      <c r="Q240" s="133">
        <v>15.447352956823865</v>
      </c>
    </row>
    <row r="241" spans="1:17" x14ac:dyDescent="0.3">
      <c r="A241" s="50" t="s">
        <v>149</v>
      </c>
      <c r="B241" s="83" t="s">
        <v>139</v>
      </c>
      <c r="C241" s="84" t="s">
        <v>139</v>
      </c>
      <c r="D241" s="84" t="s">
        <v>139</v>
      </c>
      <c r="E241" s="85" t="s">
        <v>139</v>
      </c>
      <c r="F241" s="83" t="s">
        <v>139</v>
      </c>
      <c r="G241" s="84" t="s">
        <v>139</v>
      </c>
      <c r="H241" s="84" t="s">
        <v>139</v>
      </c>
      <c r="I241" s="85">
        <v>0</v>
      </c>
      <c r="J241" s="83">
        <v>0</v>
      </c>
      <c r="K241" s="84">
        <v>0</v>
      </c>
      <c r="L241" s="84">
        <v>0</v>
      </c>
      <c r="M241" s="85">
        <v>0</v>
      </c>
      <c r="N241" s="69"/>
      <c r="O241" s="83" t="s">
        <v>139</v>
      </c>
      <c r="P241" s="84">
        <v>0</v>
      </c>
      <c r="Q241" s="85">
        <v>0</v>
      </c>
    </row>
    <row r="242" spans="1:17" x14ac:dyDescent="0.3">
      <c r="A242" s="50" t="s">
        <v>143</v>
      </c>
      <c r="B242" s="83">
        <v>154.88280794398659</v>
      </c>
      <c r="C242" s="84">
        <v>157.15747056879033</v>
      </c>
      <c r="D242" s="84">
        <v>156.43148751051254</v>
      </c>
      <c r="E242" s="85">
        <v>151.46850675087396</v>
      </c>
      <c r="F242" s="83">
        <v>151.93791686021657</v>
      </c>
      <c r="G242" s="84">
        <v>153.05856609826688</v>
      </c>
      <c r="H242" s="84">
        <v>150.02447531514932</v>
      </c>
      <c r="I242" s="85">
        <v>151.77234484700764</v>
      </c>
      <c r="J242" s="83">
        <v>145.41104816252621</v>
      </c>
      <c r="K242" s="84">
        <v>146.98645994465451</v>
      </c>
      <c r="L242" s="84">
        <v>146.61745586629306</v>
      </c>
      <c r="M242" s="85">
        <v>144.28873204033823</v>
      </c>
      <c r="N242" s="69"/>
      <c r="O242" s="83">
        <v>154.98506819354085</v>
      </c>
      <c r="P242" s="84">
        <v>151.6983257801601</v>
      </c>
      <c r="Q242" s="85">
        <v>145.825924003453</v>
      </c>
    </row>
    <row r="243" spans="1:17" x14ac:dyDescent="0.3">
      <c r="A243" s="50" t="s">
        <v>194</v>
      </c>
      <c r="B243" s="131">
        <v>12.162590879048247</v>
      </c>
      <c r="C243" s="132">
        <v>12.02142962744343</v>
      </c>
      <c r="D243" s="132">
        <v>11.961283949648601</v>
      </c>
      <c r="E243" s="133">
        <v>11.855402081881055</v>
      </c>
      <c r="F243" s="131">
        <v>11.68037976341491</v>
      </c>
      <c r="G243" s="132">
        <v>11.633287477983719</v>
      </c>
      <c r="H243" s="132">
        <v>11.571493652818246</v>
      </c>
      <c r="I243" s="133">
        <v>11.627134944966501</v>
      </c>
      <c r="J243" s="131">
        <v>11.558457525907068</v>
      </c>
      <c r="K243" s="132">
        <v>11.670604749503951</v>
      </c>
      <c r="L243" s="132">
        <v>11.717702203204821</v>
      </c>
      <c r="M243" s="133">
        <v>11.74976289596504</v>
      </c>
      <c r="N243" s="225"/>
      <c r="O243" s="131">
        <v>12.000176634505335</v>
      </c>
      <c r="P243" s="132">
        <v>11.628073959795847</v>
      </c>
      <c r="Q243" s="224">
        <v>11.674131843645219</v>
      </c>
    </row>
    <row r="244" spans="1:17" x14ac:dyDescent="0.3">
      <c r="A244" s="50" t="s">
        <v>144</v>
      </c>
      <c r="B244" s="83" t="s">
        <v>140</v>
      </c>
      <c r="C244" s="84" t="s">
        <v>140</v>
      </c>
      <c r="D244" s="84" t="s">
        <v>140</v>
      </c>
      <c r="E244" s="85" t="s">
        <v>140</v>
      </c>
      <c r="F244" s="83" t="s">
        <v>140</v>
      </c>
      <c r="G244" s="84" t="s">
        <v>140</v>
      </c>
      <c r="H244" s="84" t="s">
        <v>140</v>
      </c>
      <c r="I244" s="85" t="s">
        <v>140</v>
      </c>
      <c r="J244" s="83" t="s">
        <v>140</v>
      </c>
      <c r="K244" s="84" t="s">
        <v>140</v>
      </c>
      <c r="L244" s="84" t="s">
        <v>140</v>
      </c>
      <c r="M244" s="85" t="s">
        <v>140</v>
      </c>
      <c r="N244" s="226"/>
      <c r="O244" s="83" t="s">
        <v>140</v>
      </c>
      <c r="P244" s="84" t="s">
        <v>140</v>
      </c>
      <c r="Q244" s="85" t="s">
        <v>140</v>
      </c>
    </row>
    <row r="245" spans="1:17" x14ac:dyDescent="0.3">
      <c r="A245" s="50" t="s">
        <v>145</v>
      </c>
      <c r="B245" s="131">
        <v>17.258646616541355</v>
      </c>
      <c r="C245" s="132">
        <v>17.3014225491678</v>
      </c>
      <c r="D245" s="132">
        <v>17.613287444748121</v>
      </c>
      <c r="E245" s="133">
        <v>17.728192935464133</v>
      </c>
      <c r="F245" s="131">
        <v>17.822916666666668</v>
      </c>
      <c r="G245" s="132">
        <v>17.841292205675796</v>
      </c>
      <c r="H245" s="132">
        <v>17.783721391035456</v>
      </c>
      <c r="I245" s="133">
        <v>17.777433663797417</v>
      </c>
      <c r="J245" s="131">
        <v>17.829631925076608</v>
      </c>
      <c r="K245" s="132">
        <v>17.858529515796324</v>
      </c>
      <c r="L245" s="132">
        <v>17.809717040818555</v>
      </c>
      <c r="M245" s="133">
        <v>17.790378197997772</v>
      </c>
      <c r="N245" s="225"/>
      <c r="O245" s="131">
        <v>17.475383505242061</v>
      </c>
      <c r="P245" s="132">
        <v>17.806340981793834</v>
      </c>
      <c r="Q245" s="133">
        <v>17.822064169922314</v>
      </c>
    </row>
    <row r="246" spans="1:17" ht="15" thickBot="1" x14ac:dyDescent="0.35">
      <c r="A246" s="51" t="s">
        <v>146</v>
      </c>
      <c r="B246" s="99" t="s">
        <v>140</v>
      </c>
      <c r="C246" s="100" t="s">
        <v>140</v>
      </c>
      <c r="D246" s="100" t="s">
        <v>140</v>
      </c>
      <c r="E246" s="101" t="s">
        <v>140</v>
      </c>
      <c r="F246" s="99" t="s">
        <v>140</v>
      </c>
      <c r="G246" s="100" t="s">
        <v>140</v>
      </c>
      <c r="H246" s="100" t="s">
        <v>140</v>
      </c>
      <c r="I246" s="101" t="s">
        <v>140</v>
      </c>
      <c r="J246" s="99" t="s">
        <v>140</v>
      </c>
      <c r="K246" s="100" t="s">
        <v>140</v>
      </c>
      <c r="L246" s="100" t="s">
        <v>140</v>
      </c>
      <c r="M246" s="101" t="s">
        <v>140</v>
      </c>
      <c r="N246" s="226"/>
      <c r="O246" s="99" t="s">
        <v>140</v>
      </c>
      <c r="P246" s="100" t="s">
        <v>140</v>
      </c>
      <c r="Q246" s="101" t="s">
        <v>140</v>
      </c>
    </row>
    <row r="247" spans="1:17" ht="15" hidden="1" customHeight="1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227"/>
      <c r="O247" s="8"/>
      <c r="P247" s="8"/>
      <c r="Q247" s="9"/>
    </row>
    <row r="248" spans="1:17" ht="15" thickBot="1" x14ac:dyDescent="0.3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227"/>
      <c r="O248" s="8"/>
      <c r="P248" s="8"/>
      <c r="Q248" s="9"/>
    </row>
    <row r="249" spans="1:17" x14ac:dyDescent="0.3">
      <c r="A249" s="41" t="s">
        <v>103</v>
      </c>
      <c r="B249" s="323">
        <v>2014</v>
      </c>
      <c r="C249" s="324"/>
      <c r="D249" s="324"/>
      <c r="E249" s="325"/>
      <c r="F249" s="323">
        <v>2015</v>
      </c>
      <c r="G249" s="324"/>
      <c r="H249" s="324"/>
      <c r="I249" s="325"/>
      <c r="J249" s="323">
        <v>2016</v>
      </c>
      <c r="K249" s="324"/>
      <c r="L249" s="324"/>
      <c r="M249" s="325"/>
      <c r="N249" s="10"/>
      <c r="O249" s="145">
        <v>2014</v>
      </c>
      <c r="P249" s="207">
        <v>2015</v>
      </c>
      <c r="Q249" s="146">
        <v>2016</v>
      </c>
    </row>
    <row r="250" spans="1:17" ht="15" thickBot="1" x14ac:dyDescent="0.35">
      <c r="A250" s="42" t="s">
        <v>95</v>
      </c>
      <c r="B250" s="142" t="s">
        <v>23</v>
      </c>
      <c r="C250" s="143" t="s">
        <v>24</v>
      </c>
      <c r="D250" s="143" t="s">
        <v>25</v>
      </c>
      <c r="E250" s="144" t="s">
        <v>26</v>
      </c>
      <c r="F250" s="142" t="s">
        <v>23</v>
      </c>
      <c r="G250" s="143" t="s">
        <v>24</v>
      </c>
      <c r="H250" s="143" t="s">
        <v>25</v>
      </c>
      <c r="I250" s="144" t="s">
        <v>26</v>
      </c>
      <c r="J250" s="142" t="s">
        <v>23</v>
      </c>
      <c r="K250" s="143" t="s">
        <v>24</v>
      </c>
      <c r="L250" s="143" t="s">
        <v>25</v>
      </c>
      <c r="M250" s="144" t="s">
        <v>26</v>
      </c>
      <c r="N250" s="228"/>
      <c r="O250" s="142" t="s">
        <v>122</v>
      </c>
      <c r="P250" s="143" t="s">
        <v>122</v>
      </c>
      <c r="Q250" s="144" t="s">
        <v>122</v>
      </c>
    </row>
    <row r="251" spans="1:17" ht="6" customHeight="1" x14ac:dyDescent="0.3">
      <c r="A251" s="14"/>
      <c r="B251" s="17"/>
      <c r="C251" s="20"/>
      <c r="D251" s="20"/>
      <c r="E251" s="21"/>
      <c r="F251" s="17"/>
      <c r="G251" s="20"/>
      <c r="H251" s="20"/>
      <c r="I251" s="21"/>
      <c r="J251" s="17"/>
      <c r="K251" s="20"/>
      <c r="L251" s="20"/>
      <c r="M251" s="21"/>
      <c r="N251" s="227"/>
      <c r="O251" s="17"/>
      <c r="P251" s="20"/>
      <c r="Q251" s="21"/>
    </row>
    <row r="252" spans="1:17" x14ac:dyDescent="0.3">
      <c r="A252" s="16" t="s">
        <v>0</v>
      </c>
      <c r="B252" s="83">
        <v>650</v>
      </c>
      <c r="C252" s="84">
        <v>663</v>
      </c>
      <c r="D252" s="84">
        <v>681</v>
      </c>
      <c r="E252" s="85">
        <v>697</v>
      </c>
      <c r="F252" s="83">
        <v>701</v>
      </c>
      <c r="G252" s="84">
        <v>709</v>
      </c>
      <c r="H252" s="84">
        <v>713</v>
      </c>
      <c r="I252" s="85">
        <v>730</v>
      </c>
      <c r="J252" s="83">
        <v>739</v>
      </c>
      <c r="K252" s="84">
        <v>747</v>
      </c>
      <c r="L252" s="84">
        <v>752</v>
      </c>
      <c r="M252" s="85">
        <v>765</v>
      </c>
      <c r="N252" s="226"/>
      <c r="O252" s="83">
        <v>697</v>
      </c>
      <c r="P252" s="84">
        <v>730</v>
      </c>
      <c r="Q252" s="85">
        <v>765</v>
      </c>
    </row>
    <row r="253" spans="1:17" x14ac:dyDescent="0.3">
      <c r="A253" s="16" t="s">
        <v>77</v>
      </c>
      <c r="B253" s="83">
        <v>796.61099999999999</v>
      </c>
      <c r="C253" s="84">
        <v>833</v>
      </c>
      <c r="D253" s="84">
        <v>841</v>
      </c>
      <c r="E253" s="85">
        <v>854</v>
      </c>
      <c r="F253" s="83">
        <v>871</v>
      </c>
      <c r="G253" s="84">
        <v>877</v>
      </c>
      <c r="H253" s="84">
        <v>890</v>
      </c>
      <c r="I253" s="85">
        <v>900</v>
      </c>
      <c r="J253" s="83">
        <v>909</v>
      </c>
      <c r="K253" s="84">
        <v>910</v>
      </c>
      <c r="L253" s="84">
        <v>919</v>
      </c>
      <c r="M253" s="85">
        <v>923</v>
      </c>
      <c r="N253" s="226"/>
      <c r="O253" s="83">
        <v>854</v>
      </c>
      <c r="P253" s="84">
        <v>900</v>
      </c>
      <c r="Q253" s="85">
        <v>923</v>
      </c>
    </row>
    <row r="254" spans="1:17" x14ac:dyDescent="0.3">
      <c r="A254" s="15" t="s">
        <v>78</v>
      </c>
      <c r="B254" s="83">
        <v>441</v>
      </c>
      <c r="C254" s="84">
        <v>475</v>
      </c>
      <c r="D254" s="84">
        <v>477</v>
      </c>
      <c r="E254" s="85">
        <v>481</v>
      </c>
      <c r="F254" s="83">
        <v>493</v>
      </c>
      <c r="G254" s="84">
        <v>491</v>
      </c>
      <c r="H254" s="84">
        <v>491</v>
      </c>
      <c r="I254" s="85">
        <v>486</v>
      </c>
      <c r="J254" s="83">
        <v>488</v>
      </c>
      <c r="K254" s="84">
        <v>485</v>
      </c>
      <c r="L254" s="84">
        <v>489</v>
      </c>
      <c r="M254" s="85">
        <v>489</v>
      </c>
      <c r="N254" s="226"/>
      <c r="O254" s="83">
        <v>481</v>
      </c>
      <c r="P254" s="84">
        <v>486</v>
      </c>
      <c r="Q254" s="85">
        <v>489</v>
      </c>
    </row>
    <row r="255" spans="1:17" x14ac:dyDescent="0.3">
      <c r="A255" s="15" t="s">
        <v>80</v>
      </c>
      <c r="B255" s="83">
        <v>0</v>
      </c>
      <c r="C255" s="84">
        <v>0</v>
      </c>
      <c r="D255" s="84">
        <v>0</v>
      </c>
      <c r="E255" s="85">
        <v>0</v>
      </c>
      <c r="F255" s="83">
        <v>0</v>
      </c>
      <c r="G255" s="84">
        <v>0</v>
      </c>
      <c r="H255" s="84">
        <v>0</v>
      </c>
      <c r="I255" s="85">
        <v>0</v>
      </c>
      <c r="J255" s="83">
        <v>0</v>
      </c>
      <c r="K255" s="84">
        <v>0</v>
      </c>
      <c r="L255" s="84">
        <v>0</v>
      </c>
      <c r="M255" s="85">
        <v>0</v>
      </c>
      <c r="N255" s="226"/>
      <c r="O255" s="83">
        <v>0</v>
      </c>
      <c r="P255" s="84">
        <v>0</v>
      </c>
      <c r="Q255" s="85">
        <v>0</v>
      </c>
    </row>
    <row r="256" spans="1:17" x14ac:dyDescent="0.3">
      <c r="A256" s="15" t="s">
        <v>79</v>
      </c>
      <c r="B256" s="83">
        <v>18.611000000000001</v>
      </c>
      <c r="C256" s="84">
        <v>18</v>
      </c>
      <c r="D256" s="84">
        <v>19</v>
      </c>
      <c r="E256" s="85">
        <v>20</v>
      </c>
      <c r="F256" s="83">
        <v>20</v>
      </c>
      <c r="G256" s="84">
        <v>23</v>
      </c>
      <c r="H256" s="84">
        <v>26</v>
      </c>
      <c r="I256" s="85">
        <v>28</v>
      </c>
      <c r="J256" s="83">
        <v>29</v>
      </c>
      <c r="K256" s="84">
        <v>28</v>
      </c>
      <c r="L256" s="84">
        <v>28</v>
      </c>
      <c r="M256" s="85">
        <v>28</v>
      </c>
      <c r="N256" s="226"/>
      <c r="O256" s="83">
        <v>20</v>
      </c>
      <c r="P256" s="84">
        <v>28</v>
      </c>
      <c r="Q256" s="85">
        <v>28</v>
      </c>
    </row>
    <row r="257" spans="1:21" x14ac:dyDescent="0.3">
      <c r="A257" s="15" t="s">
        <v>82</v>
      </c>
      <c r="B257" s="83">
        <v>173</v>
      </c>
      <c r="C257" s="84">
        <v>176</v>
      </c>
      <c r="D257" s="84">
        <v>180</v>
      </c>
      <c r="E257" s="85">
        <v>187</v>
      </c>
      <c r="F257" s="83">
        <v>192</v>
      </c>
      <c r="G257" s="84">
        <v>195</v>
      </c>
      <c r="H257" s="84">
        <v>202</v>
      </c>
      <c r="I257" s="85">
        <v>212</v>
      </c>
      <c r="J257" s="83">
        <v>217</v>
      </c>
      <c r="K257" s="84">
        <v>222</v>
      </c>
      <c r="L257" s="84">
        <v>226</v>
      </c>
      <c r="M257" s="85">
        <v>229</v>
      </c>
      <c r="N257" s="226"/>
      <c r="O257" s="83">
        <v>187</v>
      </c>
      <c r="P257" s="84">
        <v>212</v>
      </c>
      <c r="Q257" s="85">
        <v>229</v>
      </c>
      <c r="U257" s="140"/>
    </row>
    <row r="258" spans="1:21" x14ac:dyDescent="0.3">
      <c r="A258" s="15" t="s">
        <v>83</v>
      </c>
      <c r="B258" s="131" t="s">
        <v>140</v>
      </c>
      <c r="C258" s="132" t="s">
        <v>140</v>
      </c>
      <c r="D258" s="132" t="s">
        <v>140</v>
      </c>
      <c r="E258" s="133" t="s">
        <v>140</v>
      </c>
      <c r="F258" s="131" t="s">
        <v>140</v>
      </c>
      <c r="G258" s="132" t="s">
        <v>140</v>
      </c>
      <c r="H258" s="132" t="s">
        <v>140</v>
      </c>
      <c r="I258" s="133" t="s">
        <v>140</v>
      </c>
      <c r="J258" s="131" t="s">
        <v>140</v>
      </c>
      <c r="K258" s="132" t="s">
        <v>140</v>
      </c>
      <c r="L258" s="132" t="s">
        <v>140</v>
      </c>
      <c r="M258" s="133" t="s">
        <v>140</v>
      </c>
      <c r="N258" s="225"/>
      <c r="O258" s="131" t="s">
        <v>140</v>
      </c>
      <c r="P258" s="132" t="s">
        <v>140</v>
      </c>
      <c r="Q258" s="133" t="s">
        <v>140</v>
      </c>
    </row>
    <row r="259" spans="1:21" x14ac:dyDescent="0.3">
      <c r="A259" s="15" t="s">
        <v>81</v>
      </c>
      <c r="B259" s="83">
        <v>164</v>
      </c>
      <c r="C259" s="84">
        <v>164</v>
      </c>
      <c r="D259" s="84">
        <v>165</v>
      </c>
      <c r="E259" s="85">
        <v>166</v>
      </c>
      <c r="F259" s="83">
        <v>166</v>
      </c>
      <c r="G259" s="84">
        <v>168</v>
      </c>
      <c r="H259" s="84">
        <v>171</v>
      </c>
      <c r="I259" s="85">
        <v>174</v>
      </c>
      <c r="J259" s="83">
        <v>175</v>
      </c>
      <c r="K259" s="84">
        <v>175</v>
      </c>
      <c r="L259" s="84">
        <v>176</v>
      </c>
      <c r="M259" s="85">
        <v>177</v>
      </c>
      <c r="N259" s="226"/>
      <c r="O259" s="83">
        <v>166</v>
      </c>
      <c r="P259" s="84">
        <v>174</v>
      </c>
      <c r="Q259" s="85">
        <v>177</v>
      </c>
    </row>
    <row r="260" spans="1:21" ht="15" thickBot="1" x14ac:dyDescent="0.35">
      <c r="A260" s="49" t="s">
        <v>84</v>
      </c>
      <c r="B260" s="159" t="s">
        <v>140</v>
      </c>
      <c r="C260" s="160" t="s">
        <v>140</v>
      </c>
      <c r="D260" s="160" t="s">
        <v>140</v>
      </c>
      <c r="E260" s="161" t="s">
        <v>140</v>
      </c>
      <c r="F260" s="159" t="s">
        <v>140</v>
      </c>
      <c r="G260" s="160" t="s">
        <v>140</v>
      </c>
      <c r="H260" s="160" t="s">
        <v>140</v>
      </c>
      <c r="I260" s="161" t="s">
        <v>140</v>
      </c>
      <c r="J260" s="159" t="s">
        <v>140</v>
      </c>
      <c r="K260" s="160" t="s">
        <v>140</v>
      </c>
      <c r="L260" s="160" t="s">
        <v>140</v>
      </c>
      <c r="M260" s="161" t="s">
        <v>140</v>
      </c>
      <c r="N260" s="225"/>
      <c r="O260" s="159" t="s">
        <v>140</v>
      </c>
      <c r="P260" s="160" t="s">
        <v>140</v>
      </c>
      <c r="Q260" s="161" t="s">
        <v>140</v>
      </c>
    </row>
    <row r="261" spans="1:21" ht="15" thickBot="1" x14ac:dyDescent="0.35">
      <c r="A261" s="47" t="s">
        <v>87</v>
      </c>
      <c r="B261" s="102">
        <v>1446.6109999999999</v>
      </c>
      <c r="C261" s="103">
        <v>1496</v>
      </c>
      <c r="D261" s="103">
        <v>1522</v>
      </c>
      <c r="E261" s="104">
        <v>1551</v>
      </c>
      <c r="F261" s="102">
        <v>1572</v>
      </c>
      <c r="G261" s="103">
        <v>1586</v>
      </c>
      <c r="H261" s="103">
        <v>1603</v>
      </c>
      <c r="I261" s="104">
        <v>1630</v>
      </c>
      <c r="J261" s="102">
        <v>1648</v>
      </c>
      <c r="K261" s="103">
        <v>1657</v>
      </c>
      <c r="L261" s="103">
        <v>1671</v>
      </c>
      <c r="M261" s="104">
        <v>1688</v>
      </c>
      <c r="N261" s="226"/>
      <c r="O261" s="102">
        <v>1551</v>
      </c>
      <c r="P261" s="103">
        <v>1630</v>
      </c>
      <c r="Q261" s="104">
        <v>1688</v>
      </c>
    </row>
    <row r="262" spans="1:21" ht="15" thickBot="1" x14ac:dyDescent="0.3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227"/>
      <c r="O262" s="8"/>
      <c r="P262" s="8"/>
      <c r="Q262" s="9"/>
    </row>
    <row r="263" spans="1:21" x14ac:dyDescent="0.3">
      <c r="A263" s="41" t="s">
        <v>104</v>
      </c>
      <c r="B263" s="323">
        <v>2014</v>
      </c>
      <c r="C263" s="324"/>
      <c r="D263" s="324"/>
      <c r="E263" s="325"/>
      <c r="F263" s="323">
        <v>2015</v>
      </c>
      <c r="G263" s="324"/>
      <c r="H263" s="324"/>
      <c r="I263" s="325"/>
      <c r="J263" s="323">
        <v>2016</v>
      </c>
      <c r="K263" s="324"/>
      <c r="L263" s="324"/>
      <c r="M263" s="325"/>
      <c r="N263" s="10"/>
      <c r="O263" s="145">
        <v>2014</v>
      </c>
      <c r="P263" s="207">
        <v>2015</v>
      </c>
      <c r="Q263" s="146">
        <v>2016</v>
      </c>
    </row>
    <row r="264" spans="1:21" ht="15" thickBot="1" x14ac:dyDescent="0.35">
      <c r="A264" s="42" t="s">
        <v>102</v>
      </c>
      <c r="B264" s="142" t="s">
        <v>23</v>
      </c>
      <c r="C264" s="143" t="s">
        <v>24</v>
      </c>
      <c r="D264" s="143" t="s">
        <v>25</v>
      </c>
      <c r="E264" s="144" t="s">
        <v>26</v>
      </c>
      <c r="F264" s="142" t="s">
        <v>23</v>
      </c>
      <c r="G264" s="143" t="s">
        <v>24</v>
      </c>
      <c r="H264" s="143" t="s">
        <v>25</v>
      </c>
      <c r="I264" s="144" t="s">
        <v>26</v>
      </c>
      <c r="J264" s="142" t="s">
        <v>23</v>
      </c>
      <c r="K264" s="143" t="s">
        <v>24</v>
      </c>
      <c r="L264" s="143" t="s">
        <v>25</v>
      </c>
      <c r="M264" s="144" t="s">
        <v>26</v>
      </c>
      <c r="N264" s="228"/>
      <c r="O264" s="142" t="s">
        <v>122</v>
      </c>
      <c r="P264" s="143" t="s">
        <v>122</v>
      </c>
      <c r="Q264" s="144" t="s">
        <v>122</v>
      </c>
    </row>
    <row r="265" spans="1:21" ht="6" customHeight="1" x14ac:dyDescent="0.3">
      <c r="A265" s="14"/>
      <c r="B265" s="17"/>
      <c r="C265" s="20"/>
      <c r="D265" s="20"/>
      <c r="E265" s="21"/>
      <c r="F265" s="17"/>
      <c r="G265" s="20"/>
      <c r="H265" s="20"/>
      <c r="I265" s="21"/>
      <c r="J265" s="17"/>
      <c r="K265" s="20"/>
      <c r="L265" s="20"/>
      <c r="M265" s="21"/>
      <c r="N265" s="227"/>
      <c r="O265" s="17"/>
      <c r="P265" s="20"/>
      <c r="Q265" s="21"/>
    </row>
    <row r="266" spans="1:21" x14ac:dyDescent="0.3">
      <c r="A266" s="16" t="s">
        <v>147</v>
      </c>
      <c r="B266" s="83">
        <v>163.4491689534627</v>
      </c>
      <c r="C266" s="84">
        <v>162.30036552787183</v>
      </c>
      <c r="D266" s="84">
        <v>158.62179175185761</v>
      </c>
      <c r="E266" s="85">
        <v>158.17071542320789</v>
      </c>
      <c r="F266" s="83">
        <v>159.67473683157434</v>
      </c>
      <c r="G266" s="84">
        <v>163.7015262404598</v>
      </c>
      <c r="H266" s="84">
        <v>169.99114889272599</v>
      </c>
      <c r="I266" s="85">
        <v>173.25353230138776</v>
      </c>
      <c r="J266" s="83">
        <v>175.56638172006299</v>
      </c>
      <c r="K266" s="84">
        <v>185.46392883912242</v>
      </c>
      <c r="L266" s="84">
        <v>190.61217107684593</v>
      </c>
      <c r="M266" s="85">
        <v>189.72030678123016</v>
      </c>
      <c r="N266" s="226"/>
      <c r="O266" s="83">
        <v>160.63551041410003</v>
      </c>
      <c r="P266" s="84">
        <v>166.65523606653696</v>
      </c>
      <c r="Q266" s="85">
        <v>185.34069710431538</v>
      </c>
    </row>
    <row r="267" spans="1:21" ht="15" hidden="1" customHeight="1" x14ac:dyDescent="0.3">
      <c r="A267" s="16"/>
      <c r="B267" s="83"/>
      <c r="C267" s="84"/>
      <c r="D267" s="84"/>
      <c r="E267" s="85"/>
      <c r="F267" s="83"/>
      <c r="G267" s="84"/>
      <c r="H267" s="84"/>
      <c r="I267" s="85"/>
      <c r="J267" s="83"/>
      <c r="K267" s="84"/>
      <c r="L267" s="84"/>
      <c r="M267" s="85"/>
      <c r="N267" s="226"/>
      <c r="O267" s="83"/>
      <c r="P267" s="84"/>
      <c r="Q267" s="85"/>
    </row>
    <row r="268" spans="1:21" x14ac:dyDescent="0.3">
      <c r="A268" s="50" t="s">
        <v>148</v>
      </c>
      <c r="B268" s="131">
        <v>8.8492045076553669</v>
      </c>
      <c r="C268" s="132">
        <v>8.9863422927648475</v>
      </c>
      <c r="D268" s="132">
        <v>8.709168052049149</v>
      </c>
      <c r="E268" s="133">
        <v>8.7375057694767762</v>
      </c>
      <c r="F268" s="131">
        <v>8.8924283525595751</v>
      </c>
      <c r="G268" s="132">
        <v>8.7947752395737648</v>
      </c>
      <c r="H268" s="132">
        <v>8.8662593346911063</v>
      </c>
      <c r="I268" s="133">
        <v>9.4058859703806039</v>
      </c>
      <c r="J268" s="131">
        <v>9.7057284941688184</v>
      </c>
      <c r="K268" s="132">
        <v>9.8606433807731992</v>
      </c>
      <c r="L268" s="132">
        <v>9.3744544262134486</v>
      </c>
      <c r="M268" s="133">
        <v>9.5951718766604586</v>
      </c>
      <c r="N268" s="225"/>
      <c r="O268" s="131">
        <v>8.8205551554865362</v>
      </c>
      <c r="P268" s="132">
        <v>8.9898372243012634</v>
      </c>
      <c r="Q268" s="133">
        <v>9.6339995444539799</v>
      </c>
    </row>
    <row r="269" spans="1:21" x14ac:dyDescent="0.3">
      <c r="A269" s="50" t="s">
        <v>149</v>
      </c>
      <c r="B269" s="83" t="s">
        <v>139</v>
      </c>
      <c r="C269" s="84" t="s">
        <v>139</v>
      </c>
      <c r="D269" s="84" t="s">
        <v>139</v>
      </c>
      <c r="E269" s="85" t="s">
        <v>139</v>
      </c>
      <c r="F269" s="83" t="s">
        <v>139</v>
      </c>
      <c r="G269" s="84" t="s">
        <v>139</v>
      </c>
      <c r="H269" s="84" t="s">
        <v>139</v>
      </c>
      <c r="I269" s="85">
        <v>0</v>
      </c>
      <c r="J269" s="83">
        <v>0</v>
      </c>
      <c r="K269" s="84">
        <v>0</v>
      </c>
      <c r="L269" s="84">
        <v>0</v>
      </c>
      <c r="M269" s="85">
        <v>0</v>
      </c>
      <c r="N269" s="226"/>
      <c r="O269" s="83" t="s">
        <v>139</v>
      </c>
      <c r="P269" s="84">
        <v>0</v>
      </c>
      <c r="Q269" s="85">
        <v>0</v>
      </c>
    </row>
    <row r="270" spans="1:21" x14ac:dyDescent="0.3">
      <c r="A270" s="50" t="s">
        <v>143</v>
      </c>
      <c r="B270" s="83">
        <v>384.90994070094303</v>
      </c>
      <c r="C270" s="84">
        <v>396.17672233704297</v>
      </c>
      <c r="D270" s="84">
        <v>397.74774774774778</v>
      </c>
      <c r="E270" s="85">
        <v>388.66729644624382</v>
      </c>
      <c r="F270" s="83">
        <v>392.45</v>
      </c>
      <c r="G270" s="84">
        <v>406.78771454381217</v>
      </c>
      <c r="H270" s="84">
        <v>356.77115646258517</v>
      </c>
      <c r="I270" s="85">
        <v>346.35107892340585</v>
      </c>
      <c r="J270" s="83">
        <v>336.21274450494053</v>
      </c>
      <c r="K270" s="84">
        <v>344.74248840492032</v>
      </c>
      <c r="L270" s="84">
        <v>353.33333333333331</v>
      </c>
      <c r="M270" s="85">
        <v>357.03571428571439</v>
      </c>
      <c r="N270" s="226"/>
      <c r="O270" s="83">
        <v>391.8754268079943</v>
      </c>
      <c r="P270" s="84">
        <v>375.58998748245079</v>
      </c>
      <c r="Q270" s="85">
        <v>347.83107013222713</v>
      </c>
    </row>
    <row r="271" spans="1:21" x14ac:dyDescent="0.3">
      <c r="A271" s="50" t="s">
        <v>194</v>
      </c>
      <c r="B271" s="131">
        <v>8.4770798955498279</v>
      </c>
      <c r="C271" s="132">
        <v>8.6133911156082377</v>
      </c>
      <c r="D271" s="132">
        <v>8.4954113650559133</v>
      </c>
      <c r="E271" s="133">
        <v>8.520989216433712</v>
      </c>
      <c r="F271" s="240">
        <v>8.5655409106438771</v>
      </c>
      <c r="G271" s="190">
        <v>8.6619237782028478</v>
      </c>
      <c r="H271" s="190">
        <v>8.7237134850431257</v>
      </c>
      <c r="I271" s="224">
        <v>9.0277681067667412</v>
      </c>
      <c r="J271" s="240">
        <v>9.1218566798975544</v>
      </c>
      <c r="K271" s="190">
        <v>9.0979225104020571</v>
      </c>
      <c r="L271" s="190">
        <v>9.2494413838696854</v>
      </c>
      <c r="M271" s="224">
        <v>9.3317950926112285</v>
      </c>
      <c r="N271" s="225"/>
      <c r="O271" s="131">
        <v>8.5267178981619214</v>
      </c>
      <c r="P271" s="132">
        <v>8.7447365701641484</v>
      </c>
      <c r="Q271" s="224">
        <v>9.2002539166951305</v>
      </c>
    </row>
    <row r="272" spans="1:21" x14ac:dyDescent="0.3">
      <c r="A272" s="50" t="s">
        <v>144</v>
      </c>
      <c r="B272" s="131" t="s">
        <v>140</v>
      </c>
      <c r="C272" s="132" t="s">
        <v>140</v>
      </c>
      <c r="D272" s="132" t="s">
        <v>140</v>
      </c>
      <c r="E272" s="133" t="s">
        <v>140</v>
      </c>
      <c r="F272" s="131" t="s">
        <v>140</v>
      </c>
      <c r="G272" s="132" t="s">
        <v>140</v>
      </c>
      <c r="H272" s="132" t="s">
        <v>140</v>
      </c>
      <c r="I272" s="133" t="s">
        <v>140</v>
      </c>
      <c r="J272" s="131" t="s">
        <v>140</v>
      </c>
      <c r="K272" s="132" t="s">
        <v>140</v>
      </c>
      <c r="L272" s="132" t="s">
        <v>140</v>
      </c>
      <c r="M272" s="133" t="s">
        <v>140</v>
      </c>
      <c r="N272" s="135"/>
      <c r="O272" s="131" t="s">
        <v>140</v>
      </c>
      <c r="P272" s="132" t="s">
        <v>140</v>
      </c>
      <c r="Q272" s="133" t="s">
        <v>140</v>
      </c>
    </row>
    <row r="273" spans="1:17" x14ac:dyDescent="0.3">
      <c r="A273" s="50" t="s">
        <v>145</v>
      </c>
      <c r="B273" s="131">
        <v>7.4646316829577914</v>
      </c>
      <c r="C273" s="132">
        <v>7.4430894308943083</v>
      </c>
      <c r="D273" s="132">
        <v>7.4425486686059514</v>
      </c>
      <c r="E273" s="133">
        <v>7.3917421953675726</v>
      </c>
      <c r="F273" s="131">
        <v>7.6204819277108422</v>
      </c>
      <c r="G273" s="132">
        <v>7.5196866170252248</v>
      </c>
      <c r="H273" s="132">
        <v>7.6249816694277355</v>
      </c>
      <c r="I273" s="133">
        <v>7.5911739522928343</v>
      </c>
      <c r="J273" s="131">
        <v>7.7227766250590086</v>
      </c>
      <c r="K273" s="132">
        <v>8.0304761904761897</v>
      </c>
      <c r="L273" s="132">
        <v>8.4255451030451027</v>
      </c>
      <c r="M273" s="133">
        <v>8.4730502618250494</v>
      </c>
      <c r="N273" s="135"/>
      <c r="O273" s="131">
        <v>7.4355029944564066</v>
      </c>
      <c r="P273" s="132">
        <v>7.5890810416141603</v>
      </c>
      <c r="Q273" s="133">
        <v>8.162962045101338</v>
      </c>
    </row>
    <row r="274" spans="1:17" ht="15" thickBot="1" x14ac:dyDescent="0.35">
      <c r="A274" s="51" t="s">
        <v>146</v>
      </c>
      <c r="B274" s="159" t="s">
        <v>140</v>
      </c>
      <c r="C274" s="160" t="s">
        <v>140</v>
      </c>
      <c r="D274" s="160" t="s">
        <v>140</v>
      </c>
      <c r="E274" s="161" t="s">
        <v>140</v>
      </c>
      <c r="F274" s="159" t="s">
        <v>140</v>
      </c>
      <c r="G274" s="160" t="s">
        <v>140</v>
      </c>
      <c r="H274" s="160" t="s">
        <v>140</v>
      </c>
      <c r="I274" s="161" t="s">
        <v>140</v>
      </c>
      <c r="J274" s="159" t="s">
        <v>140</v>
      </c>
      <c r="K274" s="160" t="s">
        <v>140</v>
      </c>
      <c r="L274" s="160" t="s">
        <v>140</v>
      </c>
      <c r="M274" s="161" t="s">
        <v>140</v>
      </c>
      <c r="N274" s="135"/>
      <c r="O274" s="159" t="s">
        <v>140</v>
      </c>
      <c r="P274" s="160" t="s">
        <v>140</v>
      </c>
      <c r="Q274" s="161" t="s">
        <v>140</v>
      </c>
    </row>
  </sheetData>
  <mergeCells count="47">
    <mergeCell ref="B249:E249"/>
    <mergeCell ref="F249:I249"/>
    <mergeCell ref="B263:E263"/>
    <mergeCell ref="F263:I263"/>
    <mergeCell ref="B221:E221"/>
    <mergeCell ref="F221:I221"/>
    <mergeCell ref="B235:E235"/>
    <mergeCell ref="F235:I235"/>
    <mergeCell ref="B193:E193"/>
    <mergeCell ref="F193:I193"/>
    <mergeCell ref="B207:E207"/>
    <mergeCell ref="F207:I207"/>
    <mergeCell ref="B160:E160"/>
    <mergeCell ref="F160:I160"/>
    <mergeCell ref="B179:E179"/>
    <mergeCell ref="F179:I179"/>
    <mergeCell ref="F103:I103"/>
    <mergeCell ref="B141:E141"/>
    <mergeCell ref="F141:I141"/>
    <mergeCell ref="B4:E4"/>
    <mergeCell ref="F4:I4"/>
    <mergeCell ref="B122:E122"/>
    <mergeCell ref="F122:I122"/>
    <mergeCell ref="B40:E40"/>
    <mergeCell ref="F40:I40"/>
    <mergeCell ref="B84:E84"/>
    <mergeCell ref="F84:I84"/>
    <mergeCell ref="B62:E62"/>
    <mergeCell ref="F62:I62"/>
    <mergeCell ref="B103:E103"/>
    <mergeCell ref="B26:E26"/>
    <mergeCell ref="F26:I26"/>
    <mergeCell ref="J4:M4"/>
    <mergeCell ref="J26:M26"/>
    <mergeCell ref="J40:M40"/>
    <mergeCell ref="J62:M62"/>
    <mergeCell ref="J84:M84"/>
    <mergeCell ref="J103:M103"/>
    <mergeCell ref="J122:M122"/>
    <mergeCell ref="J160:M160"/>
    <mergeCell ref="J179:M179"/>
    <mergeCell ref="J193:M193"/>
    <mergeCell ref="J207:M207"/>
    <mergeCell ref="J221:M221"/>
    <mergeCell ref="J235:M235"/>
    <mergeCell ref="J249:M249"/>
    <mergeCell ref="J263:M263"/>
  </mergeCells>
  <pageMargins left="0.7" right="0.7" top="0.75" bottom="0.75" header="0.3" footer="0.3"/>
  <pageSetup paperSize="9" scale="44" fitToHeight="0" orientation="portrait" r:id="rId1"/>
  <headerFooter>
    <oddFooter>&amp;C&amp;P</oddFooter>
  </headerFooter>
  <rowBreaks count="2" manualBreakCount="2">
    <brk id="139" max="16" man="1"/>
    <brk id="219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7" ht="25.8" x14ac:dyDescent="0.5">
      <c r="A2" s="315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74"/>
      <c r="C6" s="75"/>
      <c r="D6" s="75"/>
      <c r="E6" s="76"/>
      <c r="F6" s="74"/>
      <c r="G6" s="75"/>
      <c r="H6" s="75"/>
      <c r="I6" s="76"/>
      <c r="J6" s="74"/>
      <c r="K6" s="75"/>
      <c r="L6" s="75"/>
      <c r="M6" s="76"/>
      <c r="N6" s="53"/>
      <c r="O6" s="74"/>
      <c r="P6" s="75"/>
      <c r="Q6" s="76"/>
    </row>
    <row r="7" spans="1:17" s="4" customFormat="1" x14ac:dyDescent="0.3">
      <c r="A7" s="33" t="s">
        <v>43</v>
      </c>
      <c r="B7" s="83">
        <v>3082.2190000000001</v>
      </c>
      <c r="C7" s="84">
        <v>3131.1030000000001</v>
      </c>
      <c r="D7" s="84">
        <v>3168.6400000000003</v>
      </c>
      <c r="E7" s="85">
        <v>3172.5039999999999</v>
      </c>
      <c r="F7" s="83">
        <v>3147.0039999999999</v>
      </c>
      <c r="G7" s="84">
        <v>3178.7089999999998</v>
      </c>
      <c r="H7" s="84">
        <v>3253.6859999999997</v>
      </c>
      <c r="I7" s="85">
        <v>3179.01</v>
      </c>
      <c r="J7" s="83">
        <v>3130.2999999999993</v>
      </c>
      <c r="K7" s="84">
        <v>3160.259</v>
      </c>
      <c r="L7" s="84">
        <v>3220.3389999999981</v>
      </c>
      <c r="M7" s="85">
        <v>3251.9239999999991</v>
      </c>
      <c r="N7" s="53"/>
      <c r="O7" s="83">
        <v>12554.466</v>
      </c>
      <c r="P7" s="84">
        <v>12758.409000000003</v>
      </c>
      <c r="Q7" s="85">
        <v>12762.821999999996</v>
      </c>
    </row>
    <row r="8" spans="1:17" s="4" customFormat="1" x14ac:dyDescent="0.3">
      <c r="A8" s="33" t="s">
        <v>44</v>
      </c>
      <c r="B8" s="83">
        <v>166.39599999999999</v>
      </c>
      <c r="C8" s="84">
        <v>175.57700000000003</v>
      </c>
      <c r="D8" s="84">
        <v>169.30199999999996</v>
      </c>
      <c r="E8" s="85">
        <v>175.67999999999995</v>
      </c>
      <c r="F8" s="83">
        <v>171.75800000000001</v>
      </c>
      <c r="G8" s="84">
        <v>179.51400000000004</v>
      </c>
      <c r="H8" s="84">
        <v>171.64399999999989</v>
      </c>
      <c r="I8" s="85">
        <v>174.86799999999994</v>
      </c>
      <c r="J8" s="83">
        <v>170.22299999999998</v>
      </c>
      <c r="K8" s="84">
        <v>176.63600000000005</v>
      </c>
      <c r="L8" s="84">
        <v>169.14200000000005</v>
      </c>
      <c r="M8" s="85">
        <v>173.63599999999997</v>
      </c>
      <c r="N8" s="53"/>
      <c r="O8" s="83">
        <v>686.95499999999993</v>
      </c>
      <c r="P8" s="84">
        <v>697.78399999999988</v>
      </c>
      <c r="Q8" s="85">
        <v>689.63700000000006</v>
      </c>
    </row>
    <row r="9" spans="1:17" s="4" customFormat="1" x14ac:dyDescent="0.3">
      <c r="A9" s="33" t="s">
        <v>45</v>
      </c>
      <c r="B9" s="83">
        <v>130.93099999999978</v>
      </c>
      <c r="C9" s="84">
        <v>148.71199999999928</v>
      </c>
      <c r="D9" s="84">
        <v>156.13499999999902</v>
      </c>
      <c r="E9" s="85">
        <v>128.04300000000001</v>
      </c>
      <c r="F9" s="83">
        <v>133.20700000000014</v>
      </c>
      <c r="G9" s="84">
        <v>138.35100000000065</v>
      </c>
      <c r="H9" s="84">
        <v>151.06700000000035</v>
      </c>
      <c r="I9" s="85">
        <v>173.25800000000027</v>
      </c>
      <c r="J9" s="83">
        <v>156.75400000000033</v>
      </c>
      <c r="K9" s="84">
        <v>174.78400000000047</v>
      </c>
      <c r="L9" s="84">
        <v>182.05900000000088</v>
      </c>
      <c r="M9" s="85">
        <v>139.10600000000022</v>
      </c>
      <c r="N9" s="53"/>
      <c r="O9" s="83">
        <v>563.82099999999809</v>
      </c>
      <c r="P9" s="84">
        <v>595.8830000000014</v>
      </c>
      <c r="Q9" s="85">
        <v>652.70300000000191</v>
      </c>
    </row>
    <row r="10" spans="1:17" s="3" customFormat="1" x14ac:dyDescent="0.3">
      <c r="A10" s="23" t="s">
        <v>46</v>
      </c>
      <c r="B10" s="89">
        <f>SUM(B7:B9)</f>
        <v>3379.5459999999998</v>
      </c>
      <c r="C10" s="90">
        <f t="shared" ref="C10:P10" si="0">SUM(C7:C9)</f>
        <v>3455.3919999999994</v>
      </c>
      <c r="D10" s="90">
        <f t="shared" si="0"/>
        <v>3494.0769999999993</v>
      </c>
      <c r="E10" s="91">
        <f t="shared" si="0"/>
        <v>3476.2269999999999</v>
      </c>
      <c r="F10" s="89">
        <f t="shared" si="0"/>
        <v>3451.9690000000001</v>
      </c>
      <c r="G10" s="90">
        <f t="shared" si="0"/>
        <v>3496.5740000000005</v>
      </c>
      <c r="H10" s="90">
        <f t="shared" si="0"/>
        <v>3576.3969999999999</v>
      </c>
      <c r="I10" s="91">
        <f t="shared" si="0"/>
        <v>3527.1360000000004</v>
      </c>
      <c r="J10" s="89">
        <v>3457.2769999999996</v>
      </c>
      <c r="K10" s="90">
        <v>3511.6790000000005</v>
      </c>
      <c r="L10" s="90">
        <v>3571.5399999999991</v>
      </c>
      <c r="M10" s="91">
        <v>3564.6659999999993</v>
      </c>
      <c r="N10" s="77"/>
      <c r="O10" s="89">
        <f t="shared" si="0"/>
        <v>13805.241999999998</v>
      </c>
      <c r="P10" s="90">
        <f t="shared" si="0"/>
        <v>14052.076000000005</v>
      </c>
      <c r="Q10" s="91">
        <v>14105.161999999998</v>
      </c>
    </row>
    <row r="11" spans="1:17" s="4" customFormat="1" x14ac:dyDescent="0.3">
      <c r="A11" s="33" t="s">
        <v>47</v>
      </c>
      <c r="B11" s="83">
        <v>1340.5480000000002</v>
      </c>
      <c r="C11" s="84">
        <v>1307.6519999999998</v>
      </c>
      <c r="D11" s="84">
        <v>1208.569</v>
      </c>
      <c r="E11" s="85">
        <v>1193.3810000000001</v>
      </c>
      <c r="F11" s="83">
        <v>1133.498</v>
      </c>
      <c r="G11" s="84">
        <v>1065.133</v>
      </c>
      <c r="H11" s="84">
        <v>1023.9850000000001</v>
      </c>
      <c r="I11" s="85">
        <v>1004.0449999999998</v>
      </c>
      <c r="J11" s="83">
        <v>957.51099999999997</v>
      </c>
      <c r="K11" s="84">
        <v>916.85799999999995</v>
      </c>
      <c r="L11" s="84">
        <v>869.28999999999974</v>
      </c>
      <c r="M11" s="85">
        <v>853.23899999999958</v>
      </c>
      <c r="N11" s="53"/>
      <c r="O11" s="83">
        <v>5050.1499999999996</v>
      </c>
      <c r="P11" s="84">
        <v>4226.6610000000001</v>
      </c>
      <c r="Q11" s="85">
        <v>3596.8979999999992</v>
      </c>
    </row>
    <row r="12" spans="1:17" s="4" customFormat="1" x14ac:dyDescent="0.3">
      <c r="A12" s="33" t="s">
        <v>48</v>
      </c>
      <c r="B12" s="83">
        <v>992.19900000000007</v>
      </c>
      <c r="C12" s="84">
        <v>1015.914</v>
      </c>
      <c r="D12" s="84">
        <v>1026.4420000000002</v>
      </c>
      <c r="E12" s="85">
        <v>1026.1410000000001</v>
      </c>
      <c r="F12" s="83">
        <v>1049.0030000000002</v>
      </c>
      <c r="G12" s="84">
        <v>1070.8869999999999</v>
      </c>
      <c r="H12" s="84">
        <v>1084.6950000000002</v>
      </c>
      <c r="I12" s="85">
        <v>1092.9939999999999</v>
      </c>
      <c r="J12" s="83">
        <v>1091.06</v>
      </c>
      <c r="K12" s="84">
        <v>1110.886</v>
      </c>
      <c r="L12" s="84">
        <v>1155.6029999999996</v>
      </c>
      <c r="M12" s="85">
        <v>1158.0260000000003</v>
      </c>
      <c r="N12" s="53"/>
      <c r="O12" s="83">
        <v>4060.6960000000004</v>
      </c>
      <c r="P12" s="84">
        <v>4297.5790000000006</v>
      </c>
      <c r="Q12" s="85">
        <v>4515.5749999999998</v>
      </c>
    </row>
    <row r="13" spans="1:17" s="4" customFormat="1" x14ac:dyDescent="0.3">
      <c r="A13" s="33" t="s">
        <v>49</v>
      </c>
      <c r="B13" s="83">
        <v>316.68900000000002</v>
      </c>
      <c r="C13" s="84">
        <v>319.95799999999997</v>
      </c>
      <c r="D13" s="84">
        <v>319.005</v>
      </c>
      <c r="E13" s="85">
        <v>327.72699999999986</v>
      </c>
      <c r="F13" s="83">
        <v>336.59399999999999</v>
      </c>
      <c r="G13" s="84">
        <v>345.92199999999997</v>
      </c>
      <c r="H13" s="84">
        <v>362.43000000000018</v>
      </c>
      <c r="I13" s="85">
        <v>375.69500000000016</v>
      </c>
      <c r="J13" s="83">
        <v>385.64699999999999</v>
      </c>
      <c r="K13" s="84">
        <v>413.4310000000001</v>
      </c>
      <c r="L13" s="84">
        <v>428.58399999999995</v>
      </c>
      <c r="M13" s="85">
        <v>432.07700000000023</v>
      </c>
      <c r="N13" s="53"/>
      <c r="O13" s="83">
        <v>1283.3789999999999</v>
      </c>
      <c r="P13" s="84">
        <v>1420.6410000000003</v>
      </c>
      <c r="Q13" s="85">
        <v>1659.7390000000003</v>
      </c>
    </row>
    <row r="14" spans="1:17" s="4" customFormat="1" x14ac:dyDescent="0.3">
      <c r="A14" s="33" t="s">
        <v>50</v>
      </c>
      <c r="B14" s="83">
        <v>808.96999999999991</v>
      </c>
      <c r="C14" s="84">
        <v>817.17399999999998</v>
      </c>
      <c r="D14" s="84">
        <v>760.40600000000006</v>
      </c>
      <c r="E14" s="85">
        <v>840.02899999999988</v>
      </c>
      <c r="F14" s="83">
        <v>751.47499999999991</v>
      </c>
      <c r="G14" s="84">
        <v>753.83199999999999</v>
      </c>
      <c r="H14" s="84">
        <v>726.10900000000004</v>
      </c>
      <c r="I14" s="85">
        <v>771.22599999999989</v>
      </c>
      <c r="J14" s="83">
        <v>700.02499999999998</v>
      </c>
      <c r="K14" s="84">
        <v>695.37</v>
      </c>
      <c r="L14" s="84">
        <v>662.346</v>
      </c>
      <c r="M14" s="85">
        <v>733.31700000000001</v>
      </c>
      <c r="N14" s="53"/>
      <c r="O14" s="83">
        <v>3226.5789999999997</v>
      </c>
      <c r="P14" s="84">
        <v>3002.6419999999994</v>
      </c>
      <c r="Q14" s="85">
        <v>2791.058</v>
      </c>
    </row>
    <row r="15" spans="1:17" s="4" customFormat="1" x14ac:dyDescent="0.3">
      <c r="A15" s="33" t="s">
        <v>51</v>
      </c>
      <c r="B15" s="83">
        <f>+B16-B11-B12-B13-B14</f>
        <v>905.23999999999944</v>
      </c>
      <c r="C15" s="84">
        <f t="shared" ref="C15:E15" si="1">+C16-C11-C12-C13-C14</f>
        <v>1060.6579999999999</v>
      </c>
      <c r="D15" s="84">
        <f t="shared" si="1"/>
        <v>1133.5049999999992</v>
      </c>
      <c r="E15" s="85">
        <f t="shared" si="1"/>
        <v>1165.3899999999994</v>
      </c>
      <c r="F15" s="83">
        <f>+F16-F11-F12-F13-F14</f>
        <v>1024.2959999999998</v>
      </c>
      <c r="G15" s="84">
        <f t="shared" ref="G15" si="2">+G16-G11-G12-G13-G14</f>
        <v>1225.6430000000009</v>
      </c>
      <c r="H15" s="84">
        <f t="shared" ref="H15" si="3">+H16-H11-H12-H13-H14</f>
        <v>1245.2550000000006</v>
      </c>
      <c r="I15" s="85">
        <f t="shared" ref="I15" si="4">+I16-I11-I12-I13-I14</f>
        <v>1453.5739999999998</v>
      </c>
      <c r="J15" s="83">
        <v>1107.9860000000003</v>
      </c>
      <c r="K15" s="84">
        <v>1324.4100000000003</v>
      </c>
      <c r="L15" s="84">
        <v>1244.3380000000016</v>
      </c>
      <c r="M15" s="85">
        <v>1550.7189999999991</v>
      </c>
      <c r="N15" s="53"/>
      <c r="O15" s="83">
        <v>4264.7930000000024</v>
      </c>
      <c r="P15" s="84">
        <v>4948.768</v>
      </c>
      <c r="Q15" s="85">
        <v>5227.4530000000013</v>
      </c>
    </row>
    <row r="16" spans="1:17" s="3" customFormat="1" x14ac:dyDescent="0.3">
      <c r="A16" s="23" t="s">
        <v>52</v>
      </c>
      <c r="B16" s="89">
        <v>4363.6459999999997</v>
      </c>
      <c r="C16" s="90">
        <v>4521.3559999999998</v>
      </c>
      <c r="D16" s="90">
        <v>4447.9269999999997</v>
      </c>
      <c r="E16" s="91">
        <v>4552.6679999999997</v>
      </c>
      <c r="F16" s="89">
        <v>4294.866</v>
      </c>
      <c r="G16" s="90">
        <v>4461.4170000000004</v>
      </c>
      <c r="H16" s="90">
        <v>4442.4740000000011</v>
      </c>
      <c r="I16" s="91">
        <v>4697.5339999999997</v>
      </c>
      <c r="J16" s="89">
        <v>4242.2290000000003</v>
      </c>
      <c r="K16" s="90">
        <v>4460.9550000000008</v>
      </c>
      <c r="L16" s="90">
        <v>4360.1610000000001</v>
      </c>
      <c r="M16" s="91">
        <v>4727.3780000000006</v>
      </c>
      <c r="N16" s="77"/>
      <c r="O16" s="89">
        <v>17885.597000000002</v>
      </c>
      <c r="P16" s="90">
        <v>17896.291000000001</v>
      </c>
      <c r="Q16" s="91">
        <v>17790.723000000002</v>
      </c>
    </row>
    <row r="17" spans="1:17" s="3" customFormat="1" x14ac:dyDescent="0.3">
      <c r="A17" s="23" t="s">
        <v>53</v>
      </c>
      <c r="B17" s="89">
        <v>59.492000000000189</v>
      </c>
      <c r="C17" s="90">
        <v>69.219000000000051</v>
      </c>
      <c r="D17" s="90">
        <v>53.693999999999505</v>
      </c>
      <c r="E17" s="91">
        <v>98.669000000000779</v>
      </c>
      <c r="F17" s="89">
        <v>58.675000000000182</v>
      </c>
      <c r="G17" s="90">
        <v>73.250999999997475</v>
      </c>
      <c r="H17" s="90">
        <v>72.926999999996042</v>
      </c>
      <c r="I17" s="91">
        <v>114.66399999999885</v>
      </c>
      <c r="J17" s="89">
        <v>45.38799999999992</v>
      </c>
      <c r="K17" s="90">
        <v>54.938999999999396</v>
      </c>
      <c r="L17" s="90">
        <v>44.260000000003856</v>
      </c>
      <c r="M17" s="91">
        <v>87.4120000000039</v>
      </c>
      <c r="N17" s="77"/>
      <c r="O17" s="89">
        <v>281.07399999999325</v>
      </c>
      <c r="P17" s="90">
        <v>319.51699999999255</v>
      </c>
      <c r="Q17" s="91">
        <v>231.99900000000707</v>
      </c>
    </row>
    <row r="18" spans="1:17" s="5" customFormat="1" x14ac:dyDescent="0.3">
      <c r="A18" s="34" t="s">
        <v>54</v>
      </c>
      <c r="B18" s="83">
        <f>+B10+B16+B17</f>
        <v>7802.6839999999993</v>
      </c>
      <c r="C18" s="84">
        <f t="shared" ref="C18:P18" si="5">+C10+C16+C17</f>
        <v>8045.9669999999996</v>
      </c>
      <c r="D18" s="84">
        <f t="shared" si="5"/>
        <v>7995.6979999999985</v>
      </c>
      <c r="E18" s="85">
        <f t="shared" si="5"/>
        <v>8127.5640000000003</v>
      </c>
      <c r="F18" s="83">
        <f t="shared" si="5"/>
        <v>7805.51</v>
      </c>
      <c r="G18" s="84">
        <f t="shared" si="5"/>
        <v>8031.2419999999984</v>
      </c>
      <c r="H18" s="84">
        <f t="shared" si="5"/>
        <v>8091.797999999997</v>
      </c>
      <c r="I18" s="85">
        <f t="shared" si="5"/>
        <v>8339.3339999999989</v>
      </c>
      <c r="J18" s="83">
        <v>7744.8940000000002</v>
      </c>
      <c r="K18" s="84">
        <v>8027.5730000000003</v>
      </c>
      <c r="L18" s="84">
        <v>7975.961000000003</v>
      </c>
      <c r="M18" s="85">
        <v>8379.4560000000019</v>
      </c>
      <c r="N18" s="70"/>
      <c r="O18" s="83">
        <f t="shared" si="5"/>
        <v>31971.912999999993</v>
      </c>
      <c r="P18" s="84">
        <f t="shared" si="5"/>
        <v>32267.883999999998</v>
      </c>
      <c r="Q18" s="85">
        <v>32127.884000000005</v>
      </c>
    </row>
    <row r="19" spans="1:17" s="5" customFormat="1" x14ac:dyDescent="0.3">
      <c r="A19" s="34" t="s">
        <v>55</v>
      </c>
      <c r="B19" s="83">
        <f>+B20-B18</f>
        <v>844.74199999999837</v>
      </c>
      <c r="C19" s="84">
        <f t="shared" ref="C19:I19" si="6">+C20-C18</f>
        <v>978.43900000000485</v>
      </c>
      <c r="D19" s="84">
        <f t="shared" si="6"/>
        <v>920.2820000000047</v>
      </c>
      <c r="E19" s="85">
        <f t="shared" si="6"/>
        <v>1449.4319999999989</v>
      </c>
      <c r="F19" s="83">
        <f t="shared" si="6"/>
        <v>1172.6989999999987</v>
      </c>
      <c r="G19" s="84">
        <f t="shared" si="6"/>
        <v>1181.0290000000023</v>
      </c>
      <c r="H19" s="84">
        <f t="shared" si="6"/>
        <v>977.33500000000458</v>
      </c>
      <c r="I19" s="85">
        <f t="shared" si="6"/>
        <v>1451.7560000000012</v>
      </c>
      <c r="J19" s="83">
        <v>1009.866</v>
      </c>
      <c r="K19" s="84">
        <v>1178.933</v>
      </c>
      <c r="L19" s="84">
        <v>1109.7080000000001</v>
      </c>
      <c r="M19" s="85">
        <v>1511.3560000000002</v>
      </c>
      <c r="N19" s="70"/>
      <c r="O19" s="83">
        <f t="shared" ref="O19" si="7">+O20-O18</f>
        <v>4192.8950000000114</v>
      </c>
      <c r="P19" s="84">
        <f t="shared" ref="P19" si="8">+P20-P18</f>
        <v>4782.8190000000031</v>
      </c>
      <c r="Q19" s="85">
        <v>4809.8630000000003</v>
      </c>
    </row>
    <row r="20" spans="1:17" s="3" customFormat="1" x14ac:dyDescent="0.3">
      <c r="A20" s="24" t="s">
        <v>56</v>
      </c>
      <c r="B20" s="89">
        <v>8647.4259999999977</v>
      </c>
      <c r="C20" s="90">
        <v>9024.4060000000045</v>
      </c>
      <c r="D20" s="90">
        <v>8915.9800000000032</v>
      </c>
      <c r="E20" s="91">
        <v>9576.9959999999992</v>
      </c>
      <c r="F20" s="89">
        <v>8978.2089999999989</v>
      </c>
      <c r="G20" s="90">
        <v>9212.2710000000006</v>
      </c>
      <c r="H20" s="90">
        <v>9069.1330000000016</v>
      </c>
      <c r="I20" s="91">
        <v>9791.09</v>
      </c>
      <c r="J20" s="89">
        <v>8754.7599999999984</v>
      </c>
      <c r="K20" s="90">
        <v>9206.5060000000012</v>
      </c>
      <c r="L20" s="90">
        <v>9085.6689999999944</v>
      </c>
      <c r="M20" s="91">
        <v>9890.8120000000017</v>
      </c>
      <c r="N20" s="77"/>
      <c r="O20" s="89">
        <v>36164.808000000005</v>
      </c>
      <c r="P20" s="90">
        <v>37050.703000000001</v>
      </c>
      <c r="Q20" s="91">
        <v>36937.746999999996</v>
      </c>
    </row>
    <row r="21" spans="1:17" s="5" customFormat="1" x14ac:dyDescent="0.3">
      <c r="A21" s="34" t="s">
        <v>57</v>
      </c>
      <c r="B21" s="83">
        <v>64.136000000000195</v>
      </c>
      <c r="C21" s="84">
        <v>74.379999999998887</v>
      </c>
      <c r="D21" s="84">
        <v>69.13100000000054</v>
      </c>
      <c r="E21" s="85">
        <v>83.700000000000585</v>
      </c>
      <c r="F21" s="83">
        <v>71.51700000000011</v>
      </c>
      <c r="G21" s="84">
        <v>59.503000000000071</v>
      </c>
      <c r="H21" s="84">
        <v>52.664000000000186</v>
      </c>
      <c r="I21" s="85">
        <v>101.68599999999947</v>
      </c>
      <c r="J21" s="83">
        <v>80.348999999999648</v>
      </c>
      <c r="K21" s="84">
        <v>53.490000000000322</v>
      </c>
      <c r="L21" s="84">
        <v>95.417999999999068</v>
      </c>
      <c r="M21" s="85">
        <v>84.261000000000365</v>
      </c>
      <c r="N21" s="70"/>
      <c r="O21" s="83">
        <v>291.34700000000021</v>
      </c>
      <c r="P21" s="84">
        <v>285.36999999999983</v>
      </c>
      <c r="Q21" s="85">
        <v>313.5179999999994</v>
      </c>
    </row>
    <row r="22" spans="1:17" s="3" customFormat="1" x14ac:dyDescent="0.3">
      <c r="A22" s="24" t="s">
        <v>58</v>
      </c>
      <c r="B22" s="89">
        <v>8711.5619999999981</v>
      </c>
      <c r="C22" s="90">
        <v>9098.7860000000001</v>
      </c>
      <c r="D22" s="90">
        <v>8985.1110000000081</v>
      </c>
      <c r="E22" s="91">
        <v>9660.6959999999999</v>
      </c>
      <c r="F22" s="89">
        <v>9049.7260000000006</v>
      </c>
      <c r="G22" s="90">
        <v>9271.7739999999994</v>
      </c>
      <c r="H22" s="90">
        <v>9121.7970000000023</v>
      </c>
      <c r="I22" s="91">
        <v>9892.7760000000017</v>
      </c>
      <c r="J22" s="89">
        <v>8835.1090000000004</v>
      </c>
      <c r="K22" s="90">
        <v>9259.9959999999955</v>
      </c>
      <c r="L22" s="90">
        <v>9181.0870000000032</v>
      </c>
      <c r="M22" s="91">
        <v>9975.0730000000076</v>
      </c>
      <c r="N22" s="77"/>
      <c r="O22" s="89">
        <v>36456.155000000006</v>
      </c>
      <c r="P22" s="90">
        <v>37336.073000000004</v>
      </c>
      <c r="Q22" s="91">
        <v>37251.265000000007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6.6479079281229758E-3</v>
      </c>
      <c r="N23" s="79"/>
      <c r="O23" s="78"/>
      <c r="P23" s="79"/>
      <c r="Q23" s="125">
        <v>-3.485095419647477E-3</v>
      </c>
    </row>
    <row r="24" spans="1:17" s="4" customFormat="1" x14ac:dyDescent="0.3">
      <c r="A24" s="243" t="s">
        <v>192</v>
      </c>
      <c r="B24" s="83"/>
      <c r="C24" s="84"/>
      <c r="D24" s="84"/>
      <c r="E24" s="85"/>
      <c r="F24" s="83"/>
      <c r="G24" s="84"/>
      <c r="H24" s="84"/>
      <c r="I24" s="54"/>
      <c r="J24" s="248"/>
      <c r="K24" s="267"/>
      <c r="L24" s="265"/>
      <c r="M24" s="125">
        <v>2.82906902945812E-3</v>
      </c>
      <c r="N24" s="53"/>
      <c r="O24" s="52"/>
      <c r="P24" s="53"/>
      <c r="Q24" s="125">
        <v>-5.7428722065175908E-3</v>
      </c>
    </row>
    <row r="25" spans="1:17" s="4" customFormat="1" x14ac:dyDescent="0.3">
      <c r="A25" s="24" t="s">
        <v>19</v>
      </c>
      <c r="B25" s="89">
        <v>3596.4129999999968</v>
      </c>
      <c r="C25" s="90">
        <v>3617.0870000000032</v>
      </c>
      <c r="D25" s="90">
        <v>3636.8689999999988</v>
      </c>
      <c r="E25" s="91">
        <v>3460.1940000000031</v>
      </c>
      <c r="F25" s="89">
        <v>3267.2459999999974</v>
      </c>
      <c r="G25" s="90">
        <v>3440.5710000000017</v>
      </c>
      <c r="H25" s="90">
        <v>3751.5250000000015</v>
      </c>
      <c r="I25" s="57">
        <v>3807.394999999995</v>
      </c>
      <c r="J25" s="89">
        <v>3588.695999999999</v>
      </c>
      <c r="K25" s="90">
        <v>3509.3719999999994</v>
      </c>
      <c r="L25" s="90">
        <v>3612.7010000000018</v>
      </c>
      <c r="M25" s="57">
        <v>3744.5339999999978</v>
      </c>
      <c r="N25" s="53"/>
      <c r="O25" s="55">
        <v>14310.563000000002</v>
      </c>
      <c r="P25" s="56">
        <v>14266.736999999996</v>
      </c>
      <c r="Q25" s="57">
        <v>14455.302999999998</v>
      </c>
    </row>
    <row r="26" spans="1:17" s="6" customFormat="1" x14ac:dyDescent="0.3">
      <c r="A26" s="25" t="s">
        <v>72</v>
      </c>
      <c r="B26" s="121">
        <v>0.41283216488615904</v>
      </c>
      <c r="C26" s="122">
        <v>0.39753512171843619</v>
      </c>
      <c r="D26" s="122">
        <v>0.40476617372896068</v>
      </c>
      <c r="E26" s="123">
        <v>0.35817233044078844</v>
      </c>
      <c r="F26" s="121">
        <v>0.36103258816896744</v>
      </c>
      <c r="G26" s="122">
        <v>0.37108011907969307</v>
      </c>
      <c r="H26" s="122">
        <v>0.41127038893761836</v>
      </c>
      <c r="I26" s="125">
        <v>0.38486618922737098</v>
      </c>
      <c r="J26" s="121">
        <v>0.40618582068427211</v>
      </c>
      <c r="K26" s="122">
        <v>0.37898202115854057</v>
      </c>
      <c r="L26" s="122">
        <v>0.39349382050295356</v>
      </c>
      <c r="M26" s="125">
        <v>0.37538913249055872</v>
      </c>
      <c r="N26" s="81"/>
      <c r="O26" s="124">
        <v>0.39254175323755341</v>
      </c>
      <c r="P26" s="170">
        <v>0.3821166998468209</v>
      </c>
      <c r="Q26" s="125">
        <v>0.38804864747546147</v>
      </c>
    </row>
    <row r="27" spans="1:17" x14ac:dyDescent="0.3">
      <c r="A27" s="24" t="s">
        <v>18</v>
      </c>
      <c r="B27" s="89">
        <v>3598.0969999999961</v>
      </c>
      <c r="C27" s="90">
        <v>3438.419000000009</v>
      </c>
      <c r="D27" s="90">
        <v>3639.2109999999975</v>
      </c>
      <c r="E27" s="91">
        <v>3280.364000000005</v>
      </c>
      <c r="F27" s="89">
        <v>3189.6569999999983</v>
      </c>
      <c r="G27" s="90">
        <v>3426.1819999999998</v>
      </c>
      <c r="H27" s="90">
        <v>3550.3330000000005</v>
      </c>
      <c r="I27" s="57">
        <v>3605.6229999999996</v>
      </c>
      <c r="J27" s="89">
        <v>3675.2479999999996</v>
      </c>
      <c r="K27" s="90">
        <v>3326.5669999999982</v>
      </c>
      <c r="L27" s="90">
        <v>3583.929000000001</v>
      </c>
      <c r="M27" s="57">
        <v>3660.3680000000004</v>
      </c>
      <c r="N27" s="69"/>
      <c r="O27" s="55">
        <v>13956.091000000008</v>
      </c>
      <c r="P27" s="56">
        <v>13771.794999999998</v>
      </c>
      <c r="Q27" s="57">
        <v>14246.111999999999</v>
      </c>
    </row>
    <row r="28" spans="1:17" s="7" customFormat="1" x14ac:dyDescent="0.3">
      <c r="A28" s="25" t="s">
        <v>72</v>
      </c>
      <c r="B28" s="121">
        <v>0.41302547120711497</v>
      </c>
      <c r="C28" s="122">
        <v>0.37789865593058336</v>
      </c>
      <c r="D28" s="122">
        <v>0.40502682715884025</v>
      </c>
      <c r="E28" s="123">
        <v>0.33955772958801367</v>
      </c>
      <c r="F28" s="121">
        <v>0.3524589584259234</v>
      </c>
      <c r="G28" s="122">
        <v>0.36952820463484121</v>
      </c>
      <c r="H28" s="122">
        <v>0.38921420856000188</v>
      </c>
      <c r="I28" s="125">
        <v>0.36447029630510175</v>
      </c>
      <c r="J28" s="121">
        <v>0.4159821910516327</v>
      </c>
      <c r="K28" s="122">
        <v>0.35924065193980642</v>
      </c>
      <c r="L28" s="122">
        <v>0.39035998678587835</v>
      </c>
      <c r="M28" s="125">
        <v>0.36695150000405991</v>
      </c>
      <c r="N28" s="82"/>
      <c r="O28" s="124">
        <v>0.38281851171633446</v>
      </c>
      <c r="P28" s="170">
        <v>0.3688602976536926</v>
      </c>
      <c r="Q28" s="125">
        <v>0.38243297241046703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204"/>
      <c r="H31" s="30"/>
      <c r="I31" s="31"/>
      <c r="J31" s="29"/>
      <c r="K31" s="204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83">
        <v>4521</v>
      </c>
      <c r="C32" s="84">
        <v>4556.93</v>
      </c>
      <c r="D32" s="84">
        <v>4598.33</v>
      </c>
      <c r="E32" s="85">
        <v>4617.7299999999996</v>
      </c>
      <c r="F32" s="83">
        <v>4647</v>
      </c>
      <c r="G32" s="84">
        <v>4679.12</v>
      </c>
      <c r="H32" s="84">
        <v>4685.37</v>
      </c>
      <c r="I32" s="85">
        <v>4701.9799999999996</v>
      </c>
      <c r="J32" s="83">
        <v>4713</v>
      </c>
      <c r="K32" s="84">
        <v>4766</v>
      </c>
      <c r="L32" s="84">
        <v>4842</v>
      </c>
      <c r="M32" s="85">
        <v>4919</v>
      </c>
      <c r="N32" s="72"/>
      <c r="O32" s="83">
        <v>4617.7299999999996</v>
      </c>
      <c r="P32" s="84">
        <v>4701.9799999999996</v>
      </c>
      <c r="Q32" s="85">
        <v>4919</v>
      </c>
    </row>
    <row r="33" spans="1:17" x14ac:dyDescent="0.3">
      <c r="A33" s="310" t="s">
        <v>211</v>
      </c>
      <c r="B33" s="118">
        <v>601</v>
      </c>
      <c r="C33" s="119">
        <v>627</v>
      </c>
      <c r="D33" s="119">
        <v>644</v>
      </c>
      <c r="E33" s="120">
        <v>659</v>
      </c>
      <c r="F33" s="118">
        <v>681</v>
      </c>
      <c r="G33" s="119">
        <v>691.41</v>
      </c>
      <c r="H33" s="119">
        <v>709.9</v>
      </c>
      <c r="I33" s="120">
        <v>733.93</v>
      </c>
      <c r="J33" s="118">
        <v>752</v>
      </c>
      <c r="K33" s="119">
        <v>787</v>
      </c>
      <c r="L33" s="119">
        <v>808</v>
      </c>
      <c r="M33" s="120">
        <v>835</v>
      </c>
      <c r="N33" s="311"/>
      <c r="O33" s="118">
        <v>659</v>
      </c>
      <c r="P33" s="119">
        <v>733.93</v>
      </c>
      <c r="Q33" s="85">
        <v>835</v>
      </c>
    </row>
    <row r="34" spans="1:17" x14ac:dyDescent="0.3">
      <c r="A34" s="34" t="s">
        <v>61</v>
      </c>
      <c r="B34" s="83">
        <v>1605.39</v>
      </c>
      <c r="C34" s="84">
        <v>1598.0170000000001</v>
      </c>
      <c r="D34" s="84">
        <v>1635</v>
      </c>
      <c r="E34" s="85">
        <v>1568</v>
      </c>
      <c r="F34" s="83">
        <v>1495</v>
      </c>
      <c r="G34" s="84">
        <v>1488</v>
      </c>
      <c r="H34" s="84">
        <v>1488</v>
      </c>
      <c r="I34" s="85">
        <v>1416.65</v>
      </c>
      <c r="J34" s="83">
        <v>1358</v>
      </c>
      <c r="K34" s="84">
        <v>1338</v>
      </c>
      <c r="L34" s="84">
        <v>1343</v>
      </c>
      <c r="M34" s="85">
        <v>1288</v>
      </c>
      <c r="N34" s="72"/>
      <c r="O34" s="83">
        <v>1568</v>
      </c>
      <c r="P34" s="84">
        <v>1416.65</v>
      </c>
      <c r="Q34" s="85">
        <v>1288</v>
      </c>
    </row>
    <row r="35" spans="1:17" x14ac:dyDescent="0.3">
      <c r="A35" s="35" t="s">
        <v>62</v>
      </c>
      <c r="B35" s="83">
        <v>6126.39</v>
      </c>
      <c r="C35" s="84">
        <v>6154.9470000000001</v>
      </c>
      <c r="D35" s="84">
        <v>6233.33</v>
      </c>
      <c r="E35" s="85">
        <v>6185.73</v>
      </c>
      <c r="F35" s="83">
        <v>6142</v>
      </c>
      <c r="G35" s="84">
        <v>6167.12</v>
      </c>
      <c r="H35" s="84">
        <v>6173.37</v>
      </c>
      <c r="I35" s="85">
        <v>6118.6299999999992</v>
      </c>
      <c r="J35" s="83">
        <v>6071</v>
      </c>
      <c r="K35" s="84">
        <v>6104</v>
      </c>
      <c r="L35" s="84">
        <v>6185</v>
      </c>
      <c r="M35" s="85">
        <v>6207</v>
      </c>
      <c r="N35" s="72"/>
      <c r="O35" s="83">
        <v>6185.73</v>
      </c>
      <c r="P35" s="84">
        <v>6118.6299999999992</v>
      </c>
      <c r="Q35" s="85">
        <v>6207</v>
      </c>
    </row>
    <row r="36" spans="1:17" x14ac:dyDescent="0.3">
      <c r="A36" s="34" t="s">
        <v>63</v>
      </c>
      <c r="B36" s="83">
        <v>253.22390587856168</v>
      </c>
      <c r="C36" s="84">
        <v>255.86924507193854</v>
      </c>
      <c r="D36" s="84">
        <v>254.98571645852834</v>
      </c>
      <c r="E36" s="85">
        <v>256.41332500790503</v>
      </c>
      <c r="F36" s="83">
        <v>256.2021399860264</v>
      </c>
      <c r="G36" s="84">
        <v>257.24168618740265</v>
      </c>
      <c r="H36" s="84">
        <v>259.56242143429961</v>
      </c>
      <c r="I36" s="85">
        <v>258.19991151032349</v>
      </c>
      <c r="J36" s="83">
        <v>254.28992918694976</v>
      </c>
      <c r="K36" s="84">
        <v>255.76608186227284</v>
      </c>
      <c r="L36" s="84">
        <v>256.53412824158573</v>
      </c>
      <c r="M36" s="85">
        <v>258.78859351103102</v>
      </c>
      <c r="N36" s="72"/>
      <c r="O36" s="83">
        <v>255.12304810423342</v>
      </c>
      <c r="P36" s="84">
        <v>257.80153977951301</v>
      </c>
      <c r="Q36" s="85">
        <v>256.34468320045988</v>
      </c>
    </row>
    <row r="37" spans="1:17" x14ac:dyDescent="0.3">
      <c r="A37" s="34" t="s">
        <v>64</v>
      </c>
      <c r="B37" s="83">
        <v>62.838807977502462</v>
      </c>
      <c r="C37" s="84">
        <v>68.525956280714922</v>
      </c>
      <c r="D37" s="84">
        <v>71.415511476337443</v>
      </c>
      <c r="E37" s="85">
        <v>66.411982470143172</v>
      </c>
      <c r="F37" s="83">
        <v>62.712485629463913</v>
      </c>
      <c r="G37" s="84">
        <v>68.104789216673225</v>
      </c>
      <c r="H37" s="84">
        <v>71.754774812601738</v>
      </c>
      <c r="I37" s="85">
        <v>65.720943195002889</v>
      </c>
      <c r="J37" s="83">
        <v>64.556857473520338</v>
      </c>
      <c r="K37" s="84">
        <v>69.499393356601217</v>
      </c>
      <c r="L37" s="84">
        <v>73.954623449479115</v>
      </c>
      <c r="M37" s="85">
        <v>67.147685680661127</v>
      </c>
      <c r="N37" s="72"/>
      <c r="O37" s="83">
        <v>67.298064551174505</v>
      </c>
      <c r="P37" s="84">
        <v>67.073248213435448</v>
      </c>
      <c r="Q37" s="85">
        <v>68.789639990065453</v>
      </c>
    </row>
    <row r="38" spans="1:17" x14ac:dyDescent="0.3">
      <c r="A38" s="35" t="s">
        <v>73</v>
      </c>
      <c r="B38" s="83">
        <v>197.15138414735188</v>
      </c>
      <c r="C38" s="84">
        <v>201.59991916376597</v>
      </c>
      <c r="D38" s="84">
        <v>201.36473585996509</v>
      </c>
      <c r="E38" s="85">
        <f>202.609700223816-0.918837</f>
        <v>201.690863223816</v>
      </c>
      <c r="F38" s="83">
        <v>202.1888424714848</v>
      </c>
      <c r="G38" s="84">
        <v>205.82286924618916</v>
      </c>
      <c r="H38" s="84">
        <v>208.44379813091982</v>
      </c>
      <c r="I38" s="85">
        <v>206.61050899624442</v>
      </c>
      <c r="J38" s="83">
        <v>205.13863386597691</v>
      </c>
      <c r="K38" s="84">
        <v>208.57142267235076</v>
      </c>
      <c r="L38" s="84">
        <v>210.67547254612944</v>
      </c>
      <c r="M38" s="85">
        <v>211.87726791245044</v>
      </c>
      <c r="N38" s="72"/>
      <c r="O38" s="83">
        <v>200.45172559872475</v>
      </c>
      <c r="P38" s="84">
        <v>205.76650471120956</v>
      </c>
      <c r="Q38" s="85">
        <v>209.0656992492269</v>
      </c>
    </row>
    <row r="39" spans="1:17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3">
      <c r="A40" s="35" t="s">
        <v>65</v>
      </c>
      <c r="B40" s="83">
        <v>21.096190403403483</v>
      </c>
      <c r="C40" s="84">
        <v>14.894758406161737</v>
      </c>
      <c r="D40" s="84">
        <v>15.628321344519833</v>
      </c>
      <c r="E40" s="85">
        <v>23.460418290846221</v>
      </c>
      <c r="F40" s="83">
        <v>21.160068375263617</v>
      </c>
      <c r="G40" s="84">
        <v>14.96157557324643</v>
      </c>
      <c r="H40" s="84">
        <v>17.131621442913705</v>
      </c>
      <c r="I40" s="85">
        <v>20.818535084241812</v>
      </c>
      <c r="J40" s="83">
        <v>18.739630563182022</v>
      </c>
      <c r="K40" s="84">
        <v>15.438571827709415</v>
      </c>
      <c r="L40" s="84">
        <v>14.344024082950318</v>
      </c>
      <c r="M40" s="85">
        <v>18.891184598236752</v>
      </c>
      <c r="N40" s="72"/>
      <c r="O40" s="83">
        <v>18.769922111232816</v>
      </c>
      <c r="P40" s="84">
        <v>18.517950118916392</v>
      </c>
      <c r="Q40" s="85">
        <v>16.853352768019626</v>
      </c>
    </row>
    <row r="41" spans="1:17" x14ac:dyDescent="0.3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>
        <v>1545</v>
      </c>
      <c r="C43" s="84">
        <v>1480</v>
      </c>
      <c r="D43" s="84">
        <v>1417</v>
      </c>
      <c r="E43" s="85">
        <v>1357</v>
      </c>
      <c r="F43" s="83">
        <v>1301</v>
      </c>
      <c r="G43" s="84">
        <v>1247</v>
      </c>
      <c r="H43" s="84">
        <v>1201</v>
      </c>
      <c r="I43" s="85">
        <v>1159</v>
      </c>
      <c r="J43" s="83">
        <v>1119</v>
      </c>
      <c r="K43" s="84">
        <v>1077</v>
      </c>
      <c r="L43" s="84">
        <v>1039</v>
      </c>
      <c r="M43" s="85">
        <v>998</v>
      </c>
      <c r="N43" s="8"/>
      <c r="O43" s="83">
        <v>1357</v>
      </c>
      <c r="P43" s="84">
        <v>1159</v>
      </c>
      <c r="Q43" s="85">
        <v>998</v>
      </c>
    </row>
    <row r="44" spans="1:17" x14ac:dyDescent="0.3">
      <c r="A44" s="34" t="s">
        <v>69</v>
      </c>
      <c r="B44" s="83">
        <v>630</v>
      </c>
      <c r="C44" s="84">
        <v>654</v>
      </c>
      <c r="D44" s="84">
        <v>676</v>
      </c>
      <c r="E44" s="85">
        <v>697</v>
      </c>
      <c r="F44" s="83">
        <v>714</v>
      </c>
      <c r="G44" s="84">
        <v>720</v>
      </c>
      <c r="H44" s="84">
        <v>731</v>
      </c>
      <c r="I44" s="85">
        <v>737</v>
      </c>
      <c r="J44" s="83">
        <v>739</v>
      </c>
      <c r="K44" s="84">
        <v>727</v>
      </c>
      <c r="L44" s="84">
        <v>696</v>
      </c>
      <c r="M44" s="85">
        <v>677</v>
      </c>
      <c r="N44" s="8"/>
      <c r="O44" s="83">
        <v>697</v>
      </c>
      <c r="P44" s="84">
        <v>737</v>
      </c>
      <c r="Q44" s="85">
        <v>677</v>
      </c>
    </row>
    <row r="45" spans="1:17" x14ac:dyDescent="0.3">
      <c r="A45" s="35" t="s">
        <v>70</v>
      </c>
      <c r="B45" s="83">
        <v>2175</v>
      </c>
      <c r="C45" s="84">
        <v>2134</v>
      </c>
      <c r="D45" s="84">
        <v>2093</v>
      </c>
      <c r="E45" s="85">
        <v>2054</v>
      </c>
      <c r="F45" s="83">
        <v>2015</v>
      </c>
      <c r="G45" s="84">
        <v>1967</v>
      </c>
      <c r="H45" s="84">
        <v>1932</v>
      </c>
      <c r="I45" s="85">
        <v>1896</v>
      </c>
      <c r="J45" s="83">
        <v>1858</v>
      </c>
      <c r="K45" s="84">
        <v>1804</v>
      </c>
      <c r="L45" s="84">
        <v>1735</v>
      </c>
      <c r="M45" s="85">
        <v>1675</v>
      </c>
      <c r="N45" s="8"/>
      <c r="O45" s="83">
        <v>2054</v>
      </c>
      <c r="P45" s="84">
        <v>1896</v>
      </c>
      <c r="Q45" s="85">
        <v>1675</v>
      </c>
    </row>
    <row r="46" spans="1:17" x14ac:dyDescent="0.3">
      <c r="A46" s="35" t="s">
        <v>74</v>
      </c>
      <c r="B46" s="83">
        <v>1224</v>
      </c>
      <c r="C46" s="84">
        <v>1247</v>
      </c>
      <c r="D46" s="84">
        <v>1260</v>
      </c>
      <c r="E46" s="85">
        <v>1275</v>
      </c>
      <c r="F46" s="83">
        <v>1287</v>
      </c>
      <c r="G46" s="84">
        <v>1295</v>
      </c>
      <c r="H46" s="84">
        <v>1296</v>
      </c>
      <c r="I46" s="85">
        <v>1306</v>
      </c>
      <c r="J46" s="83">
        <v>1307</v>
      </c>
      <c r="K46" s="84">
        <v>1303</v>
      </c>
      <c r="L46" s="84">
        <v>1301</v>
      </c>
      <c r="M46" s="85">
        <v>1299</v>
      </c>
      <c r="N46" s="8"/>
      <c r="O46" s="83">
        <v>1275</v>
      </c>
      <c r="P46" s="84">
        <v>1306</v>
      </c>
      <c r="Q46" s="85">
        <v>1299</v>
      </c>
    </row>
    <row r="47" spans="1:17" x14ac:dyDescent="0.3">
      <c r="A47" s="35" t="s">
        <v>67</v>
      </c>
      <c r="B47" s="83">
        <v>272.05660599574867</v>
      </c>
      <c r="C47" s="84">
        <v>275.20222342352139</v>
      </c>
      <c r="D47" s="84">
        <v>273.31926258394793</v>
      </c>
      <c r="E47" s="85">
        <v>269.91842383876519</v>
      </c>
      <c r="F47" s="83">
        <v>273.24294803783511</v>
      </c>
      <c r="G47" s="84">
        <v>276.5727592293801</v>
      </c>
      <c r="H47" s="84">
        <v>279.23711057832242</v>
      </c>
      <c r="I47" s="85">
        <v>280.03695988717413</v>
      </c>
      <c r="J47" s="83">
        <v>278.65118296859794</v>
      </c>
      <c r="K47" s="84">
        <v>283.38971662010999</v>
      </c>
      <c r="L47" s="84">
        <v>295.77808271625418</v>
      </c>
      <c r="M47" s="85">
        <v>296.77825856545411</v>
      </c>
      <c r="N47" s="8"/>
      <c r="O47" s="83">
        <v>272.6241289604958</v>
      </c>
      <c r="P47" s="84">
        <v>277.2724444331779</v>
      </c>
      <c r="Q47" s="85">
        <v>288.64931021760401</v>
      </c>
    </row>
    <row r="48" spans="1:17" x14ac:dyDescent="0.3">
      <c r="A48" s="35" t="s">
        <v>75</v>
      </c>
      <c r="B48" s="83">
        <v>650</v>
      </c>
      <c r="C48" s="84">
        <v>663</v>
      </c>
      <c r="D48" s="84">
        <v>681</v>
      </c>
      <c r="E48" s="85">
        <v>697</v>
      </c>
      <c r="F48" s="83">
        <v>701</v>
      </c>
      <c r="G48" s="84">
        <v>709</v>
      </c>
      <c r="H48" s="84">
        <v>713</v>
      </c>
      <c r="I48" s="85">
        <v>730</v>
      </c>
      <c r="J48" s="83">
        <v>739</v>
      </c>
      <c r="K48" s="84">
        <v>747</v>
      </c>
      <c r="L48" s="84">
        <v>752</v>
      </c>
      <c r="M48" s="85">
        <v>765</v>
      </c>
      <c r="N48" s="8"/>
      <c r="O48" s="83">
        <v>697</v>
      </c>
      <c r="P48" s="84">
        <v>730</v>
      </c>
      <c r="Q48" s="85">
        <v>765</v>
      </c>
    </row>
    <row r="49" spans="1:17" x14ac:dyDescent="0.3">
      <c r="A49" s="35" t="s">
        <v>71</v>
      </c>
      <c r="B49" s="83">
        <v>163.4491689534627</v>
      </c>
      <c r="C49" s="84">
        <v>162.30036552787183</v>
      </c>
      <c r="D49" s="84">
        <v>158.62179175185761</v>
      </c>
      <c r="E49" s="85">
        <v>158.17071542320789</v>
      </c>
      <c r="F49" s="83">
        <v>159.67473683157434</v>
      </c>
      <c r="G49" s="84">
        <v>163.7015262404598</v>
      </c>
      <c r="H49" s="84">
        <v>169.99114889272599</v>
      </c>
      <c r="I49" s="85">
        <v>173.25353230138776</v>
      </c>
      <c r="J49" s="83">
        <v>175.56638172006299</v>
      </c>
      <c r="K49" s="84">
        <v>185.46392883912242</v>
      </c>
      <c r="L49" s="84">
        <v>190.61217107684593</v>
      </c>
      <c r="M49" s="85">
        <v>189.72030678123016</v>
      </c>
      <c r="N49" s="8"/>
      <c r="O49" s="83">
        <v>160.63551041410003</v>
      </c>
      <c r="P49" s="84">
        <v>166.65523606653696</v>
      </c>
      <c r="Q49" s="85">
        <v>185.34069710431538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78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1178.6278100249999</v>
      </c>
      <c r="C7" s="84">
        <v>1223.6978189749998</v>
      </c>
      <c r="D7" s="84">
        <v>1228.933842425</v>
      </c>
      <c r="E7" s="85">
        <v>1251.329760375</v>
      </c>
      <c r="F7" s="83">
        <v>1262.8380000000002</v>
      </c>
      <c r="G7" s="84">
        <v>1279.4879999999998</v>
      </c>
      <c r="H7" s="84">
        <v>1281.2739999999999</v>
      </c>
      <c r="I7" s="85">
        <v>1300.7930000000001</v>
      </c>
      <c r="J7" s="83">
        <v>1306.087</v>
      </c>
      <c r="K7" s="84">
        <v>1324.7580000000003</v>
      </c>
      <c r="L7" s="84">
        <v>1372.1059999999998</v>
      </c>
      <c r="M7" s="85">
        <v>1433.6319999999996</v>
      </c>
      <c r="N7" s="53"/>
      <c r="O7" s="83">
        <v>4882.5892318000006</v>
      </c>
      <c r="P7" s="84">
        <v>5124.393</v>
      </c>
      <c r="Q7" s="85">
        <v>5436.5829999999996</v>
      </c>
    </row>
    <row r="8" spans="1:17" s="4" customFormat="1" x14ac:dyDescent="0.3">
      <c r="A8" s="33" t="s">
        <v>44</v>
      </c>
      <c r="B8" s="83">
        <v>206.47799999999998</v>
      </c>
      <c r="C8" s="84">
        <v>217.75999999999996</v>
      </c>
      <c r="D8" s="84">
        <v>201.61599999999999</v>
      </c>
      <c r="E8" s="85">
        <v>167.101</v>
      </c>
      <c r="F8" s="83">
        <v>162.61099999999999</v>
      </c>
      <c r="G8" s="84">
        <v>164.86099999999999</v>
      </c>
      <c r="H8" s="84">
        <v>162.911</v>
      </c>
      <c r="I8" s="85">
        <v>147.83500000000009</v>
      </c>
      <c r="J8" s="83">
        <v>119.82</v>
      </c>
      <c r="K8" s="84">
        <v>120.97999999999999</v>
      </c>
      <c r="L8" s="84">
        <v>120.14600000000004</v>
      </c>
      <c r="M8" s="85">
        <v>121.137</v>
      </c>
      <c r="N8" s="53"/>
      <c r="O8" s="83">
        <v>792.95499999999993</v>
      </c>
      <c r="P8" s="84">
        <v>638.21800000000007</v>
      </c>
      <c r="Q8" s="85">
        <v>482.08300000000003</v>
      </c>
    </row>
    <row r="9" spans="1:17" s="4" customFormat="1" x14ac:dyDescent="0.3">
      <c r="A9" s="33" t="s">
        <v>45</v>
      </c>
      <c r="B9" s="83">
        <v>151.30899999999983</v>
      </c>
      <c r="C9" s="84">
        <v>154.35499999999982</v>
      </c>
      <c r="D9" s="84">
        <v>162.05899999999974</v>
      </c>
      <c r="E9" s="85">
        <v>147.00700000000018</v>
      </c>
      <c r="F9" s="83">
        <v>151.57799999999986</v>
      </c>
      <c r="G9" s="84">
        <v>151.82800000000032</v>
      </c>
      <c r="H9" s="84">
        <v>154.76200000000068</v>
      </c>
      <c r="I9" s="85">
        <v>168.45400000000012</v>
      </c>
      <c r="J9" s="83">
        <v>155.66000000000003</v>
      </c>
      <c r="K9" s="84">
        <v>158.29199999999997</v>
      </c>
      <c r="L9" s="84">
        <v>167.79900000000009</v>
      </c>
      <c r="M9" s="85">
        <v>185.17799999999954</v>
      </c>
      <c r="N9" s="53"/>
      <c r="O9" s="83">
        <v>614.72999999999956</v>
      </c>
      <c r="P9" s="84">
        <v>626.62200000000098</v>
      </c>
      <c r="Q9" s="85">
        <v>666.92899999999963</v>
      </c>
    </row>
    <row r="10" spans="1:17" s="3" customFormat="1" x14ac:dyDescent="0.3">
      <c r="A10" s="23" t="s">
        <v>46</v>
      </c>
      <c r="B10" s="89">
        <v>1536.4148100249997</v>
      </c>
      <c r="C10" s="90">
        <v>1595.8128189749996</v>
      </c>
      <c r="D10" s="90">
        <v>1592.6088424249997</v>
      </c>
      <c r="E10" s="91">
        <v>1565.4377603749999</v>
      </c>
      <c r="F10" s="89">
        <v>1577.027</v>
      </c>
      <c r="G10" s="90">
        <v>1596.1770000000001</v>
      </c>
      <c r="H10" s="90">
        <v>1598.9470000000006</v>
      </c>
      <c r="I10" s="91">
        <v>1617.0820000000003</v>
      </c>
      <c r="J10" s="89">
        <v>1581.567</v>
      </c>
      <c r="K10" s="90">
        <v>1604.0300000000002</v>
      </c>
      <c r="L10" s="90">
        <v>1660.0509999999999</v>
      </c>
      <c r="M10" s="91">
        <v>1739.9469999999992</v>
      </c>
      <c r="N10" s="77"/>
      <c r="O10" s="89">
        <v>6290.2742318000001</v>
      </c>
      <c r="P10" s="90">
        <v>6389.2330000000011</v>
      </c>
      <c r="Q10" s="91">
        <v>6585.5949999999993</v>
      </c>
    </row>
    <row r="11" spans="1:17" s="4" customFormat="1" x14ac:dyDescent="0.3">
      <c r="A11" s="33" t="s">
        <v>47</v>
      </c>
      <c r="B11" s="83">
        <v>91.217999999999989</v>
      </c>
      <c r="C11" s="84">
        <v>89.22999999999999</v>
      </c>
      <c r="D11" s="84">
        <v>87.337000000000003</v>
      </c>
      <c r="E11" s="85">
        <v>85.506999999999977</v>
      </c>
      <c r="F11" s="83">
        <v>82.262999999999991</v>
      </c>
      <c r="G11" s="84">
        <v>80.062000000000026</v>
      </c>
      <c r="H11" s="84">
        <v>78.514999999999986</v>
      </c>
      <c r="I11" s="85">
        <v>72.15900000000002</v>
      </c>
      <c r="J11" s="83">
        <v>63.065000000000005</v>
      </c>
      <c r="K11" s="84">
        <v>74.823000000000008</v>
      </c>
      <c r="L11" s="84">
        <v>64.510999999999996</v>
      </c>
      <c r="M11" s="85">
        <v>67.630000000000052</v>
      </c>
      <c r="N11" s="53"/>
      <c r="O11" s="83">
        <v>353.29199999999997</v>
      </c>
      <c r="P11" s="84">
        <v>312.99900000000002</v>
      </c>
      <c r="Q11" s="85">
        <v>270.02900000000005</v>
      </c>
    </row>
    <row r="12" spans="1:17" s="4" customFormat="1" x14ac:dyDescent="0.3">
      <c r="A12" s="33" t="s">
        <v>48</v>
      </c>
      <c r="B12" s="83">
        <v>276.10299999999995</v>
      </c>
      <c r="C12" s="84">
        <v>286.93299999999999</v>
      </c>
      <c r="D12" s="84">
        <v>286.89100000000002</v>
      </c>
      <c r="E12" s="85">
        <v>282.50799999999998</v>
      </c>
      <c r="F12" s="83">
        <v>272.25799999999998</v>
      </c>
      <c r="G12" s="84">
        <v>258.50100000000003</v>
      </c>
      <c r="H12" s="84">
        <v>255.16899999999998</v>
      </c>
      <c r="I12" s="85">
        <v>243.03599999999994</v>
      </c>
      <c r="J12" s="83">
        <v>234.73599999999996</v>
      </c>
      <c r="K12" s="84">
        <v>222.29099999999997</v>
      </c>
      <c r="L12" s="84">
        <v>221.15199999999993</v>
      </c>
      <c r="M12" s="85">
        <v>222.27099999999996</v>
      </c>
      <c r="N12" s="53"/>
      <c r="O12" s="83">
        <v>1132.4349999999999</v>
      </c>
      <c r="P12" s="84">
        <v>1028.9639999999999</v>
      </c>
      <c r="Q12" s="85">
        <v>900.44999999999982</v>
      </c>
    </row>
    <row r="13" spans="1:17" s="4" customFormat="1" x14ac:dyDescent="0.3">
      <c r="A13" s="33" t="s">
        <v>49</v>
      </c>
      <c r="B13" s="83">
        <v>103.262</v>
      </c>
      <c r="C13" s="84">
        <v>114.13400000000001</v>
      </c>
      <c r="D13" s="84">
        <v>114.884</v>
      </c>
      <c r="E13" s="85">
        <v>116.554</v>
      </c>
      <c r="F13" s="83">
        <v>121.43199999999999</v>
      </c>
      <c r="G13" s="84">
        <v>120.68699999999998</v>
      </c>
      <c r="H13" s="84">
        <v>123.16399999999999</v>
      </c>
      <c r="I13" s="85">
        <v>128.24</v>
      </c>
      <c r="J13" s="83">
        <v>132.03399999999999</v>
      </c>
      <c r="K13" s="84">
        <v>133.37</v>
      </c>
      <c r="L13" s="84">
        <v>130.48299999999995</v>
      </c>
      <c r="M13" s="85">
        <v>137.26</v>
      </c>
      <c r="N13" s="53"/>
      <c r="O13" s="83">
        <v>448.83400000000006</v>
      </c>
      <c r="P13" s="84">
        <v>493.52299999999997</v>
      </c>
      <c r="Q13" s="85">
        <v>533.14699999999993</v>
      </c>
    </row>
    <row r="14" spans="1:17" s="4" customFormat="1" x14ac:dyDescent="0.3">
      <c r="A14" s="33" t="s">
        <v>50</v>
      </c>
      <c r="B14" s="83">
        <v>406.17297392600005</v>
      </c>
      <c r="C14" s="84">
        <v>430.68921891399998</v>
      </c>
      <c r="D14" s="84">
        <v>440.05993519099997</v>
      </c>
      <c r="E14" s="85">
        <v>453.22660085300004</v>
      </c>
      <c r="F14" s="83">
        <v>440.41900000000004</v>
      </c>
      <c r="G14" s="84">
        <v>441.08700000000005</v>
      </c>
      <c r="H14" s="84">
        <v>437.23900000000003</v>
      </c>
      <c r="I14" s="85">
        <v>425.10599999999999</v>
      </c>
      <c r="J14" s="83">
        <v>434.07600000000002</v>
      </c>
      <c r="K14" s="84">
        <v>435.94899999999984</v>
      </c>
      <c r="L14" s="84">
        <v>435.22099999999978</v>
      </c>
      <c r="M14" s="85">
        <v>461.29600000000005</v>
      </c>
      <c r="N14" s="53"/>
      <c r="O14" s="83">
        <v>1730.1487288839999</v>
      </c>
      <c r="P14" s="84">
        <v>1743.8510000000001</v>
      </c>
      <c r="Q14" s="85">
        <v>1766.5419999999997</v>
      </c>
    </row>
    <row r="15" spans="1:17" s="4" customFormat="1" x14ac:dyDescent="0.3">
      <c r="A15" s="33" t="s">
        <v>51</v>
      </c>
      <c r="B15" s="83">
        <v>266.66920896000011</v>
      </c>
      <c r="C15" s="84">
        <v>284.73380180000015</v>
      </c>
      <c r="D15" s="84">
        <v>275.71064882899998</v>
      </c>
      <c r="E15" s="85">
        <v>298.5489570709999</v>
      </c>
      <c r="F15" s="83">
        <v>273.49400000000014</v>
      </c>
      <c r="G15" s="84">
        <v>272.64999999999986</v>
      </c>
      <c r="H15" s="84">
        <v>264.62500000000023</v>
      </c>
      <c r="I15" s="85">
        <v>284.46799999999939</v>
      </c>
      <c r="J15" s="83">
        <v>294.00299999999993</v>
      </c>
      <c r="K15" s="84">
        <v>267.94300000000021</v>
      </c>
      <c r="L15" s="84">
        <v>270.03200000000083</v>
      </c>
      <c r="M15" s="85">
        <v>307.59199999999964</v>
      </c>
      <c r="N15" s="53"/>
      <c r="O15" s="83">
        <v>1125.662616659999</v>
      </c>
      <c r="P15" s="84">
        <v>1095.2369999999996</v>
      </c>
      <c r="Q15" s="85">
        <v>1139.5700000000006</v>
      </c>
    </row>
    <row r="16" spans="1:17" s="3" customFormat="1" x14ac:dyDescent="0.3">
      <c r="A16" s="23" t="s">
        <v>52</v>
      </c>
      <c r="B16" s="89">
        <v>1143.4251828860001</v>
      </c>
      <c r="C16" s="90">
        <v>1205.7200207140002</v>
      </c>
      <c r="D16" s="90">
        <v>1204.88258402</v>
      </c>
      <c r="E16" s="91">
        <v>1236.3445579239999</v>
      </c>
      <c r="F16" s="89">
        <v>1189.8660000000002</v>
      </c>
      <c r="G16" s="90">
        <v>1172.9869999999999</v>
      </c>
      <c r="H16" s="90">
        <v>1158.7120000000004</v>
      </c>
      <c r="I16" s="91">
        <v>1153.0089999999991</v>
      </c>
      <c r="J16" s="89">
        <v>1157.914</v>
      </c>
      <c r="K16" s="90">
        <v>1134.376</v>
      </c>
      <c r="L16" s="90">
        <v>1121.3990000000003</v>
      </c>
      <c r="M16" s="91">
        <v>1196.049</v>
      </c>
      <c r="N16" s="77"/>
      <c r="O16" s="89">
        <v>4790.3723455439986</v>
      </c>
      <c r="P16" s="90">
        <v>4674.5739999999996</v>
      </c>
      <c r="Q16" s="91">
        <v>4609.7380000000003</v>
      </c>
    </row>
    <row r="17" spans="1:17" s="3" customFormat="1" x14ac:dyDescent="0.3">
      <c r="A17" s="23" t="s">
        <v>53</v>
      </c>
      <c r="B17" s="89">
        <v>-1.8060003680000136</v>
      </c>
      <c r="C17" s="90">
        <v>2.5311575480002375</v>
      </c>
      <c r="D17" s="90">
        <v>0.15149500399888893</v>
      </c>
      <c r="E17" s="91">
        <v>0.5707561499982603</v>
      </c>
      <c r="F17" s="89">
        <v>0.39400000000000546</v>
      </c>
      <c r="G17" s="90">
        <v>0.22200000000043474</v>
      </c>
      <c r="H17" s="90">
        <v>-2.6000000001204171E-2</v>
      </c>
      <c r="I17" s="91">
        <v>0.44899999999961437</v>
      </c>
      <c r="J17" s="89">
        <v>0.54099999999993997</v>
      </c>
      <c r="K17" s="90">
        <v>0.29600000000004911</v>
      </c>
      <c r="L17" s="90">
        <v>2.6489999999998872</v>
      </c>
      <c r="M17" s="91">
        <v>-1.6200000000008004</v>
      </c>
      <c r="N17" s="77"/>
      <c r="O17" s="89">
        <v>1.4474083339982826</v>
      </c>
      <c r="P17" s="90">
        <v>1.0389999999988504</v>
      </c>
      <c r="Q17" s="91">
        <v>1.865999999999076</v>
      </c>
    </row>
    <row r="18" spans="1:17" s="5" customFormat="1" x14ac:dyDescent="0.3">
      <c r="A18" s="34" t="s">
        <v>54</v>
      </c>
      <c r="B18" s="83">
        <v>2678.0339925429998</v>
      </c>
      <c r="C18" s="84">
        <v>2804.063997237</v>
      </c>
      <c r="D18" s="84">
        <v>2797.6429214489985</v>
      </c>
      <c r="E18" s="85">
        <v>2802.3530744489981</v>
      </c>
      <c r="F18" s="83">
        <v>2767.2870000000003</v>
      </c>
      <c r="G18" s="84">
        <v>2769.3860000000004</v>
      </c>
      <c r="H18" s="84">
        <v>2757.6329999999998</v>
      </c>
      <c r="I18" s="85">
        <v>2770.5399999999991</v>
      </c>
      <c r="J18" s="83">
        <v>2740.0219999999999</v>
      </c>
      <c r="K18" s="84">
        <v>2738.7020000000002</v>
      </c>
      <c r="L18" s="84">
        <v>2784.0990000000002</v>
      </c>
      <c r="M18" s="85">
        <v>2934.3759999999984</v>
      </c>
      <c r="N18" s="70"/>
      <c r="O18" s="83">
        <v>11082.093985677997</v>
      </c>
      <c r="P18" s="84">
        <v>11064.846</v>
      </c>
      <c r="Q18" s="85">
        <v>11197.198999999999</v>
      </c>
    </row>
    <row r="19" spans="1:17" s="5" customFormat="1" x14ac:dyDescent="0.3">
      <c r="A19" s="34" t="s">
        <v>55</v>
      </c>
      <c r="B19" s="83">
        <v>362.72900745699997</v>
      </c>
      <c r="C19" s="84">
        <v>361.20000276300004</v>
      </c>
      <c r="D19" s="84">
        <v>375.690078551</v>
      </c>
      <c r="E19" s="85">
        <v>507.77292555100007</v>
      </c>
      <c r="F19" s="83">
        <v>459.77699999999999</v>
      </c>
      <c r="G19" s="84">
        <v>521.31299999999987</v>
      </c>
      <c r="H19" s="84">
        <v>472.05200000000013</v>
      </c>
      <c r="I19" s="85">
        <v>593.40300000000002</v>
      </c>
      <c r="J19" s="83">
        <v>382.51600000000002</v>
      </c>
      <c r="K19" s="84">
        <v>376.40900000000005</v>
      </c>
      <c r="L19" s="84">
        <v>384.28200000000004</v>
      </c>
      <c r="M19" s="85">
        <v>528.25199999999973</v>
      </c>
      <c r="N19" s="70"/>
      <c r="O19" s="83">
        <v>1607.392014322</v>
      </c>
      <c r="P19" s="84">
        <v>2046.5450000000001</v>
      </c>
      <c r="Q19" s="85">
        <v>1671.4589999999998</v>
      </c>
    </row>
    <row r="20" spans="1:17" s="3" customFormat="1" x14ac:dyDescent="0.3">
      <c r="A20" s="24" t="s">
        <v>56</v>
      </c>
      <c r="B20" s="89">
        <v>3040.7629999999999</v>
      </c>
      <c r="C20" s="90">
        <v>3165.2640000000001</v>
      </c>
      <c r="D20" s="90">
        <v>3173.3329999999987</v>
      </c>
      <c r="E20" s="91">
        <v>3310.1259999999984</v>
      </c>
      <c r="F20" s="89">
        <v>3227.0640000000003</v>
      </c>
      <c r="G20" s="90">
        <v>3290.6990000000005</v>
      </c>
      <c r="H20" s="90">
        <v>3229.6850000000013</v>
      </c>
      <c r="I20" s="91">
        <v>3363.9429999999975</v>
      </c>
      <c r="J20" s="89">
        <v>3122.538</v>
      </c>
      <c r="K20" s="90">
        <v>3115.1109999999994</v>
      </c>
      <c r="L20" s="90">
        <v>3168.3810000000012</v>
      </c>
      <c r="M20" s="91">
        <v>3462.6280000000006</v>
      </c>
      <c r="N20" s="77"/>
      <c r="O20" s="89">
        <v>12689.485999999997</v>
      </c>
      <c r="P20" s="90">
        <v>13111.391</v>
      </c>
      <c r="Q20" s="91">
        <v>12868.658000000001</v>
      </c>
    </row>
    <row r="21" spans="1:17" s="5" customFormat="1" x14ac:dyDescent="0.3">
      <c r="A21" s="34" t="s">
        <v>57</v>
      </c>
      <c r="B21" s="83">
        <v>58.711999999999989</v>
      </c>
      <c r="C21" s="84">
        <v>58.354000000000013</v>
      </c>
      <c r="D21" s="84">
        <v>48.360000000000014</v>
      </c>
      <c r="E21" s="85">
        <v>49.828999999999979</v>
      </c>
      <c r="F21" s="83">
        <v>45.600000000000009</v>
      </c>
      <c r="G21" s="84">
        <v>37.053999999999988</v>
      </c>
      <c r="H21" s="84">
        <v>43.41900000000004</v>
      </c>
      <c r="I21" s="85">
        <v>41.963000000000022</v>
      </c>
      <c r="J21" s="83">
        <v>39.781999999999996</v>
      </c>
      <c r="K21" s="84">
        <v>34.173000000000002</v>
      </c>
      <c r="L21" s="84">
        <v>49.353999999999999</v>
      </c>
      <c r="M21" s="85">
        <v>50.454000000000008</v>
      </c>
      <c r="N21" s="70"/>
      <c r="O21" s="83">
        <v>215.255</v>
      </c>
      <c r="P21" s="84">
        <v>168.03600000000006</v>
      </c>
      <c r="Q21" s="85">
        <v>173.76300000000001</v>
      </c>
    </row>
    <row r="22" spans="1:17" s="3" customFormat="1" x14ac:dyDescent="0.3">
      <c r="A22" s="24" t="s">
        <v>58</v>
      </c>
      <c r="B22" s="89">
        <v>3099.4750000000004</v>
      </c>
      <c r="C22" s="90">
        <v>3223.6180000000004</v>
      </c>
      <c r="D22" s="90">
        <v>3221.6930000000011</v>
      </c>
      <c r="E22" s="91">
        <v>3359.9549999999999</v>
      </c>
      <c r="F22" s="89">
        <v>3272.6640000000002</v>
      </c>
      <c r="G22" s="90">
        <v>3327.7529999999992</v>
      </c>
      <c r="H22" s="90">
        <v>3273.1040000000012</v>
      </c>
      <c r="I22" s="91">
        <v>3405.9060000000009</v>
      </c>
      <c r="J22" s="89">
        <v>3162.3199999999997</v>
      </c>
      <c r="K22" s="90">
        <v>3149.2839999999997</v>
      </c>
      <c r="L22" s="90">
        <v>3217.7350000000006</v>
      </c>
      <c r="M22" s="91">
        <v>3513.0820000000003</v>
      </c>
      <c r="N22" s="77"/>
      <c r="O22" s="89">
        <v>12904.741000000002</v>
      </c>
      <c r="P22" s="90">
        <v>13279.427000000001</v>
      </c>
      <c r="Q22" s="91">
        <v>13042.421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-1.5451349977313567E-2</v>
      </c>
      <c r="N23" s="79"/>
      <c r="O23" s="78"/>
      <c r="P23" s="79"/>
      <c r="Q23" s="125">
        <v>-3.0154595368698689E-2</v>
      </c>
    </row>
    <row r="24" spans="1:17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9"/>
      <c r="M24" s="125">
        <v>9.9478585730987668E-3</v>
      </c>
      <c r="N24" s="53"/>
      <c r="O24" s="52"/>
      <c r="P24" s="53"/>
      <c r="Q24" s="125">
        <v>-6.4827284027424437E-4</v>
      </c>
    </row>
    <row r="25" spans="1:17" s="4" customFormat="1" x14ac:dyDescent="0.3">
      <c r="A25" s="24" t="s">
        <v>19</v>
      </c>
      <c r="B25" s="89">
        <v>966.03900000000044</v>
      </c>
      <c r="C25" s="90">
        <v>1018.78</v>
      </c>
      <c r="D25" s="90">
        <v>1063.8720000000003</v>
      </c>
      <c r="E25" s="91">
        <v>876.38999999999896</v>
      </c>
      <c r="F25" s="89">
        <v>971.75300000000027</v>
      </c>
      <c r="G25" s="90">
        <v>977.65923399199971</v>
      </c>
      <c r="H25" s="90">
        <v>1047.8381346470005</v>
      </c>
      <c r="I25" s="57">
        <v>947.38798473599945</v>
      </c>
      <c r="J25" s="89">
        <v>1016.0329999999999</v>
      </c>
      <c r="K25" s="90">
        <v>987.43181523290014</v>
      </c>
      <c r="L25" s="90">
        <v>1055.3147268520997</v>
      </c>
      <c r="M25" s="57">
        <v>1000.3047211499006</v>
      </c>
      <c r="N25" s="53"/>
      <c r="O25" s="55">
        <v>3925.0809999999997</v>
      </c>
      <c r="P25" s="56">
        <v>3944.638353375</v>
      </c>
      <c r="Q25" s="57">
        <v>4059.0842632349004</v>
      </c>
    </row>
    <row r="26" spans="1:17" s="6" customFormat="1" x14ac:dyDescent="0.3">
      <c r="A26" s="25" t="s">
        <v>72</v>
      </c>
      <c r="B26" s="121">
        <v>0.31167826809379018</v>
      </c>
      <c r="C26" s="122">
        <v>0.31603620528238763</v>
      </c>
      <c r="D26" s="122">
        <v>0.33022140843339198</v>
      </c>
      <c r="E26" s="123">
        <v>0.260833850453354</v>
      </c>
      <c r="F26" s="121">
        <v>0.29693026842963416</v>
      </c>
      <c r="G26" s="122">
        <v>0.29378960337260607</v>
      </c>
      <c r="H26" s="122">
        <v>0.32013591216380544</v>
      </c>
      <c r="I26" s="125">
        <v>0.27816034404237794</v>
      </c>
      <c r="J26" s="121">
        <v>0.32129354398036886</v>
      </c>
      <c r="K26" s="122">
        <v>0.31354168605718008</v>
      </c>
      <c r="L26" s="122">
        <v>0.32796819093309409</v>
      </c>
      <c r="M26" s="125">
        <v>0.28473708303703144</v>
      </c>
      <c r="N26" s="81"/>
      <c r="O26" s="124">
        <v>0.30415806097929426</v>
      </c>
      <c r="P26" s="170">
        <v>0.29704883752702577</v>
      </c>
      <c r="Q26" s="125">
        <v>0.31122168677386663</v>
      </c>
    </row>
    <row r="27" spans="1:17" x14ac:dyDescent="0.3">
      <c r="A27" s="24" t="s">
        <v>18</v>
      </c>
      <c r="B27" s="89">
        <v>962.76200000000017</v>
      </c>
      <c r="C27" s="90">
        <v>942.14299999999957</v>
      </c>
      <c r="D27" s="90">
        <v>1051.9740000000002</v>
      </c>
      <c r="E27" s="91">
        <v>887.60099999999966</v>
      </c>
      <c r="F27" s="89">
        <v>966.93300000000022</v>
      </c>
      <c r="G27" s="90">
        <v>944.45723399200006</v>
      </c>
      <c r="H27" s="90">
        <v>1046.5681346470008</v>
      </c>
      <c r="I27" s="57">
        <v>945.55298473599851</v>
      </c>
      <c r="J27" s="89">
        <v>979.80999999999972</v>
      </c>
      <c r="K27" s="90">
        <v>992.43081523290016</v>
      </c>
      <c r="L27" s="90">
        <v>1041.1387268520994</v>
      </c>
      <c r="M27" s="57">
        <v>999.21472114990002</v>
      </c>
      <c r="N27" s="69"/>
      <c r="O27" s="55">
        <v>3844.4799999999996</v>
      </c>
      <c r="P27" s="56">
        <v>3903.5113533749995</v>
      </c>
      <c r="Q27" s="57">
        <v>4012.5942632348992</v>
      </c>
    </row>
    <row r="28" spans="1:17" s="7" customFormat="1" x14ac:dyDescent="0.3">
      <c r="A28" s="25" t="s">
        <v>72</v>
      </c>
      <c r="B28" s="121">
        <v>0.31062099226481904</v>
      </c>
      <c r="C28" s="122">
        <v>0.29226260679770355</v>
      </c>
      <c r="D28" s="122">
        <v>0.32652831911668795</v>
      </c>
      <c r="E28" s="123">
        <v>0.26417050228351263</v>
      </c>
      <c r="F28" s="121">
        <v>0.29545746217760216</v>
      </c>
      <c r="G28" s="122">
        <v>0.28381230036964888</v>
      </c>
      <c r="H28" s="122">
        <v>0.31974790127261471</v>
      </c>
      <c r="I28" s="125">
        <v>0.27762157403521948</v>
      </c>
      <c r="J28" s="121">
        <v>0.30983897897745954</v>
      </c>
      <c r="K28" s="122">
        <v>0.31512903099018708</v>
      </c>
      <c r="L28" s="122">
        <v>0.32356260750251314</v>
      </c>
      <c r="M28" s="125">
        <v>0.28442681416200927</v>
      </c>
      <c r="N28" s="82"/>
      <c r="O28" s="124">
        <v>0.29791221691314834</v>
      </c>
      <c r="P28" s="170">
        <v>0.29395179124633908</v>
      </c>
      <c r="Q28" s="125">
        <v>0.3076571645122404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83">
        <v>3127</v>
      </c>
      <c r="C32" s="84">
        <v>3150</v>
      </c>
      <c r="D32" s="84">
        <v>3162.2530000000002</v>
      </c>
      <c r="E32" s="85">
        <v>3181</v>
      </c>
      <c r="F32" s="83">
        <v>3185.0060000000003</v>
      </c>
      <c r="G32" s="84">
        <v>3199.46</v>
      </c>
      <c r="H32" s="84">
        <v>3200.45</v>
      </c>
      <c r="I32" s="85">
        <v>3186.15</v>
      </c>
      <c r="J32" s="83">
        <v>3169.32</v>
      </c>
      <c r="K32" s="84">
        <v>3175.22</v>
      </c>
      <c r="L32" s="84">
        <v>3161.16</v>
      </c>
      <c r="M32" s="85">
        <v>3135.23</v>
      </c>
      <c r="N32" s="72"/>
      <c r="O32" s="83">
        <v>3181</v>
      </c>
      <c r="P32" s="84">
        <v>3186.15</v>
      </c>
      <c r="Q32" s="85">
        <v>3135.23</v>
      </c>
    </row>
    <row r="33" spans="1:17" x14ac:dyDescent="0.3">
      <c r="A33" s="310" t="s">
        <v>211</v>
      </c>
      <c r="B33" s="118">
        <v>215.23999999999998</v>
      </c>
      <c r="C33" s="119">
        <v>218.92999999999998</v>
      </c>
      <c r="D33" s="119">
        <v>222.32</v>
      </c>
      <c r="E33" s="120">
        <v>224.17</v>
      </c>
      <c r="F33" s="118">
        <v>218.36999999999998</v>
      </c>
      <c r="G33" s="119">
        <v>219.3</v>
      </c>
      <c r="H33" s="119">
        <v>217.92000000000002</v>
      </c>
      <c r="I33" s="120">
        <v>205.02</v>
      </c>
      <c r="J33" s="118">
        <v>203.76</v>
      </c>
      <c r="K33" s="119">
        <v>196.09</v>
      </c>
      <c r="L33" s="119">
        <v>182.94000000000003</v>
      </c>
      <c r="M33" s="120">
        <v>179.85</v>
      </c>
      <c r="N33" s="311"/>
      <c r="O33" s="118">
        <v>224.17</v>
      </c>
      <c r="P33" s="119">
        <v>205.02</v>
      </c>
      <c r="Q33" s="120">
        <v>179.85</v>
      </c>
    </row>
    <row r="34" spans="1:17" x14ac:dyDescent="0.3">
      <c r="A34" s="34" t="s">
        <v>61</v>
      </c>
      <c r="B34" s="83">
        <v>121.004</v>
      </c>
      <c r="C34" s="84">
        <v>122.59699999999999</v>
      </c>
      <c r="D34" s="84">
        <v>124</v>
      </c>
      <c r="E34" s="85">
        <v>99.59</v>
      </c>
      <c r="F34" s="83">
        <v>101</v>
      </c>
      <c r="G34" s="84">
        <v>108</v>
      </c>
      <c r="H34" s="84">
        <v>126</v>
      </c>
      <c r="I34" s="85">
        <v>119.52</v>
      </c>
      <c r="J34" s="83">
        <v>117.75</v>
      </c>
      <c r="K34" s="84">
        <v>121.48</v>
      </c>
      <c r="L34" s="84">
        <v>124.17</v>
      </c>
      <c r="M34" s="85">
        <v>117.94</v>
      </c>
      <c r="N34" s="72"/>
      <c r="O34" s="83">
        <v>99.59</v>
      </c>
      <c r="P34" s="84">
        <v>119.52</v>
      </c>
      <c r="Q34" s="85">
        <v>117.94</v>
      </c>
    </row>
    <row r="35" spans="1:17" x14ac:dyDescent="0.3">
      <c r="A35" s="35" t="s">
        <v>62</v>
      </c>
      <c r="B35" s="83">
        <v>3248.0039999999999</v>
      </c>
      <c r="C35" s="84">
        <v>3272.5970000000002</v>
      </c>
      <c r="D35" s="84">
        <v>3286.2530000000002</v>
      </c>
      <c r="E35" s="85">
        <v>3280.59</v>
      </c>
      <c r="F35" s="83">
        <v>3286.0060000000003</v>
      </c>
      <c r="G35" s="84">
        <v>3307.46</v>
      </c>
      <c r="H35" s="84">
        <v>3326.45</v>
      </c>
      <c r="I35" s="85">
        <v>3305.67</v>
      </c>
      <c r="J35" s="83">
        <v>3287.07</v>
      </c>
      <c r="K35" s="84">
        <v>3296.7</v>
      </c>
      <c r="L35" s="84">
        <v>3285.33</v>
      </c>
      <c r="M35" s="85">
        <v>3253.17</v>
      </c>
      <c r="N35" s="72"/>
      <c r="O35" s="83">
        <v>3280.59</v>
      </c>
      <c r="P35" s="84">
        <v>3305.67</v>
      </c>
      <c r="Q35" s="85">
        <v>3253.17</v>
      </c>
    </row>
    <row r="36" spans="1:17" x14ac:dyDescent="0.3">
      <c r="A36" s="34" t="s">
        <v>124</v>
      </c>
      <c r="B36" s="65">
        <v>17.7</v>
      </c>
      <c r="C36" s="66">
        <v>17.473540402602463</v>
      </c>
      <c r="D36" s="66">
        <v>17.110065594944857</v>
      </c>
      <c r="E36" s="67">
        <v>16.786766781847231</v>
      </c>
      <c r="F36" s="65">
        <v>16.700333797842003</v>
      </c>
      <c r="G36" s="66">
        <v>16.975556103844479</v>
      </c>
      <c r="H36" s="66">
        <v>16.730054131915477</v>
      </c>
      <c r="I36" s="67">
        <v>17.040063180026461</v>
      </c>
      <c r="J36" s="65">
        <v>16.773271263889821</v>
      </c>
      <c r="K36" s="66">
        <v>17.172280328471821</v>
      </c>
      <c r="L36" s="66">
        <v>17.22150646515205</v>
      </c>
      <c r="M36" s="67">
        <v>17.655860715715011</v>
      </c>
      <c r="N36" s="8"/>
      <c r="O36" s="318">
        <v>17.273456885979325</v>
      </c>
      <c r="P36" s="247">
        <v>16.861506005064065</v>
      </c>
      <c r="Q36" s="133">
        <v>17.205729693307177</v>
      </c>
    </row>
    <row r="37" spans="1:17" x14ac:dyDescent="0.3">
      <c r="A37" s="34" t="s">
        <v>125</v>
      </c>
      <c r="B37" s="131">
        <v>5.5440549571888438</v>
      </c>
      <c r="C37" s="132">
        <v>6.606455603458854</v>
      </c>
      <c r="D37" s="132">
        <v>5.1408142599860431</v>
      </c>
      <c r="E37" s="133">
        <v>5.7843911636798078</v>
      </c>
      <c r="F37" s="131">
        <v>5.6843296444744089</v>
      </c>
      <c r="G37" s="132">
        <v>6.2047683441192563</v>
      </c>
      <c r="H37" s="132">
        <v>4.8230066451165046</v>
      </c>
      <c r="I37" s="133">
        <v>4.355242452808449</v>
      </c>
      <c r="J37" s="131">
        <v>4.8153371084197323</v>
      </c>
      <c r="K37" s="132">
        <v>3.4807778367437368</v>
      </c>
      <c r="L37" s="132">
        <v>3.7803771317520636</v>
      </c>
      <c r="M37" s="133">
        <v>3.0903957150595964</v>
      </c>
      <c r="N37" s="134"/>
      <c r="O37" s="131">
        <v>5.7689289960783867</v>
      </c>
      <c r="P37" s="132">
        <v>5.2668367716296549</v>
      </c>
      <c r="Q37" s="133">
        <v>3.791721947993782</v>
      </c>
    </row>
    <row r="38" spans="1:17" x14ac:dyDescent="0.3">
      <c r="A38" s="35" t="s">
        <v>126</v>
      </c>
      <c r="B38" s="131">
        <v>17.253877559588314</v>
      </c>
      <c r="C38" s="132">
        <v>17.099122288851394</v>
      </c>
      <c r="D38" s="132">
        <v>16.672812657557376</v>
      </c>
      <c r="E38" s="133">
        <v>16.442783658954536</v>
      </c>
      <c r="F38" s="131">
        <v>16.336198082929176</v>
      </c>
      <c r="G38" s="132">
        <v>16.614757405930813</v>
      </c>
      <c r="H38" s="132">
        <v>16.263362739821812</v>
      </c>
      <c r="I38" s="133">
        <v>16.535336895671463</v>
      </c>
      <c r="J38" s="131">
        <v>16.318846601515943</v>
      </c>
      <c r="K38" s="132">
        <v>16.645917506313562</v>
      </c>
      <c r="L38" s="132">
        <v>16.681004574882376</v>
      </c>
      <c r="M38" s="133">
        <v>17.090022984500596</v>
      </c>
      <c r="N38" s="134"/>
      <c r="O38" s="131">
        <v>16.867149041237905</v>
      </c>
      <c r="P38" s="132">
        <v>16.437417752164162</v>
      </c>
      <c r="Q38" s="133">
        <v>16.68394791680312</v>
      </c>
    </row>
    <row r="39" spans="1:17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3">
      <c r="A40" s="35" t="s">
        <v>65</v>
      </c>
      <c r="B40" s="83">
        <v>22.923401573399346</v>
      </c>
      <c r="C40" s="84">
        <v>18.841583496586402</v>
      </c>
      <c r="D40" s="84">
        <v>20.633548154532612</v>
      </c>
      <c r="E40" s="85">
        <v>22.739405636580795</v>
      </c>
      <c r="F40" s="83">
        <v>20.551274695036543</v>
      </c>
      <c r="G40" s="84">
        <v>19.15029467685795</v>
      </c>
      <c r="H40" s="84">
        <v>21.616829328940941</v>
      </c>
      <c r="I40" s="85">
        <v>24.211032581303254</v>
      </c>
      <c r="J40" s="83">
        <v>23.687378487123961</v>
      </c>
      <c r="K40" s="84">
        <v>21.3257325470768</v>
      </c>
      <c r="L40" s="84">
        <v>22.817136045833063</v>
      </c>
      <c r="M40" s="85">
        <v>24.937737795634547</v>
      </c>
      <c r="N40" s="72"/>
      <c r="O40" s="83">
        <v>21.284484715274786</v>
      </c>
      <c r="P40" s="84">
        <v>21.382559399135626</v>
      </c>
      <c r="Q40" s="85">
        <v>23.191996218917094</v>
      </c>
    </row>
    <row r="41" spans="1:17" x14ac:dyDescent="0.3">
      <c r="A41" s="35"/>
      <c r="B41" s="65"/>
      <c r="C41" s="66"/>
      <c r="D41" s="66"/>
      <c r="E41" s="67"/>
      <c r="F41" s="65"/>
      <c r="G41" s="66"/>
      <c r="H41" s="66"/>
      <c r="I41" s="67"/>
      <c r="J41" s="19"/>
      <c r="K41" s="9"/>
      <c r="L41" s="9"/>
      <c r="M41" s="22"/>
      <c r="N41" s="8"/>
      <c r="O41" s="115"/>
      <c r="P41" s="247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>
        <v>103</v>
      </c>
      <c r="C43" s="84">
        <v>106.97</v>
      </c>
      <c r="D43" s="84">
        <v>104</v>
      </c>
      <c r="E43" s="85">
        <v>99</v>
      </c>
      <c r="F43" s="83">
        <v>96</v>
      </c>
      <c r="G43" s="84">
        <v>90</v>
      </c>
      <c r="H43" s="205">
        <v>84</v>
      </c>
      <c r="I43" s="85">
        <v>80</v>
      </c>
      <c r="J43" s="83">
        <v>76</v>
      </c>
      <c r="K43" s="84">
        <v>72</v>
      </c>
      <c r="L43" s="84">
        <v>68</v>
      </c>
      <c r="M43" s="85">
        <v>65</v>
      </c>
      <c r="N43" s="8"/>
      <c r="O43" s="83">
        <v>99</v>
      </c>
      <c r="P43" s="84">
        <v>80</v>
      </c>
      <c r="Q43" s="85">
        <v>65</v>
      </c>
    </row>
    <row r="44" spans="1:17" x14ac:dyDescent="0.3">
      <c r="A44" s="34" t="s">
        <v>69</v>
      </c>
      <c r="B44" s="83" t="s">
        <v>139</v>
      </c>
      <c r="C44" s="84" t="s">
        <v>139</v>
      </c>
      <c r="D44" s="84" t="s">
        <v>139</v>
      </c>
      <c r="E44" s="85" t="s">
        <v>139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>
        <v>0</v>
      </c>
      <c r="M44" s="85">
        <v>0</v>
      </c>
      <c r="N44" s="8"/>
      <c r="O44" s="83" t="s">
        <v>139</v>
      </c>
      <c r="P44" s="84">
        <v>0</v>
      </c>
      <c r="Q44" s="85">
        <v>0</v>
      </c>
    </row>
    <row r="45" spans="1:17" x14ac:dyDescent="0.3">
      <c r="A45" s="35" t="s">
        <v>70</v>
      </c>
      <c r="B45" s="83">
        <v>103</v>
      </c>
      <c r="C45" s="84">
        <v>106.97</v>
      </c>
      <c r="D45" s="84">
        <v>104</v>
      </c>
      <c r="E45" s="85">
        <v>99</v>
      </c>
      <c r="F45" s="83">
        <v>96</v>
      </c>
      <c r="G45" s="84">
        <v>90</v>
      </c>
      <c r="H45" s="84">
        <v>84</v>
      </c>
      <c r="I45" s="85">
        <v>80</v>
      </c>
      <c r="J45" s="83">
        <v>76</v>
      </c>
      <c r="K45" s="84">
        <v>72</v>
      </c>
      <c r="L45" s="84">
        <v>68</v>
      </c>
      <c r="M45" s="85">
        <v>65</v>
      </c>
      <c r="N45" s="8"/>
      <c r="O45" s="83">
        <v>99</v>
      </c>
      <c r="P45" s="84">
        <v>80</v>
      </c>
      <c r="Q45" s="85">
        <v>65</v>
      </c>
    </row>
    <row r="46" spans="1:17" x14ac:dyDescent="0.3">
      <c r="A46" s="35" t="s">
        <v>74</v>
      </c>
      <c r="B46" s="83">
        <v>530</v>
      </c>
      <c r="C46" s="84">
        <v>550</v>
      </c>
      <c r="D46" s="84">
        <v>553</v>
      </c>
      <c r="E46" s="85">
        <v>561</v>
      </c>
      <c r="F46" s="83">
        <v>546</v>
      </c>
      <c r="G46" s="84">
        <v>533</v>
      </c>
      <c r="H46" s="84">
        <v>529</v>
      </c>
      <c r="I46" s="85">
        <v>527</v>
      </c>
      <c r="J46" s="83">
        <v>519</v>
      </c>
      <c r="K46" s="84">
        <v>509</v>
      </c>
      <c r="L46" s="84">
        <v>509</v>
      </c>
      <c r="M46" s="85">
        <v>497</v>
      </c>
      <c r="N46" s="8"/>
      <c r="O46" s="83">
        <v>561</v>
      </c>
      <c r="P46" s="84">
        <v>527</v>
      </c>
      <c r="Q46" s="85">
        <v>497</v>
      </c>
    </row>
    <row r="47" spans="1:17" x14ac:dyDescent="0.3">
      <c r="A47" s="35" t="s">
        <v>127</v>
      </c>
      <c r="B47" s="131">
        <v>19.544699790908535</v>
      </c>
      <c r="C47" s="132">
        <v>19.375883063795467</v>
      </c>
      <c r="D47" s="132">
        <v>18.80985946121557</v>
      </c>
      <c r="E47" s="133">
        <v>18.162464929427955</v>
      </c>
      <c r="F47" s="131">
        <v>17.611165925639867</v>
      </c>
      <c r="G47" s="132">
        <v>17.220090294783134</v>
      </c>
      <c r="H47" s="132">
        <v>16.972399992762181</v>
      </c>
      <c r="I47" s="133">
        <v>16.459258174010937</v>
      </c>
      <c r="J47" s="131">
        <v>15.975681048940521</v>
      </c>
      <c r="K47" s="132">
        <v>15.547896585498835</v>
      </c>
      <c r="L47" s="132">
        <v>15.17800098776835</v>
      </c>
      <c r="M47" s="133">
        <v>15.087833205087763</v>
      </c>
      <c r="N47" s="135"/>
      <c r="O47" s="131">
        <v>18.973226811336879</v>
      </c>
      <c r="P47" s="132">
        <v>17.06572859679903</v>
      </c>
      <c r="Q47" s="133">
        <v>15.447352956823865</v>
      </c>
    </row>
    <row r="48" spans="1:17" x14ac:dyDescent="0.3">
      <c r="A48" s="35" t="s">
        <v>75</v>
      </c>
      <c r="B48" s="83">
        <v>441</v>
      </c>
      <c r="C48" s="84">
        <v>475</v>
      </c>
      <c r="D48" s="84">
        <v>477</v>
      </c>
      <c r="E48" s="85">
        <v>481</v>
      </c>
      <c r="F48" s="83">
        <v>493</v>
      </c>
      <c r="G48" s="84">
        <v>491</v>
      </c>
      <c r="H48" s="84">
        <v>491</v>
      </c>
      <c r="I48" s="85">
        <v>486</v>
      </c>
      <c r="J48" s="83">
        <v>488</v>
      </c>
      <c r="K48" s="84">
        <v>485</v>
      </c>
      <c r="L48" s="84">
        <v>489</v>
      </c>
      <c r="M48" s="85">
        <v>489</v>
      </c>
      <c r="N48" s="8"/>
      <c r="O48" s="83">
        <v>481</v>
      </c>
      <c r="P48" s="84">
        <v>486</v>
      </c>
      <c r="Q48" s="85">
        <v>489</v>
      </c>
    </row>
    <row r="49" spans="1:17" x14ac:dyDescent="0.3">
      <c r="A49" s="35" t="s">
        <v>128</v>
      </c>
      <c r="B49" s="131">
        <v>8.8492045076553669</v>
      </c>
      <c r="C49" s="132">
        <v>8.9863422927648475</v>
      </c>
      <c r="D49" s="132">
        <v>8.709168052049149</v>
      </c>
      <c r="E49" s="133">
        <v>8.7375057694767762</v>
      </c>
      <c r="F49" s="131">
        <v>8.8924283525595751</v>
      </c>
      <c r="G49" s="132">
        <v>8.7947752395737648</v>
      </c>
      <c r="H49" s="132">
        <v>8.8662593346911063</v>
      </c>
      <c r="I49" s="133">
        <v>9.4058859703806039</v>
      </c>
      <c r="J49" s="131">
        <v>9.7057284941688184</v>
      </c>
      <c r="K49" s="132">
        <v>9.8606433807731992</v>
      </c>
      <c r="L49" s="132">
        <v>9.3744544262134486</v>
      </c>
      <c r="M49" s="133">
        <v>9.5951718766604586</v>
      </c>
      <c r="N49" s="135"/>
      <c r="O49" s="131">
        <v>8.8205551554865362</v>
      </c>
      <c r="P49" s="132">
        <v>8.9898372243012634</v>
      </c>
      <c r="Q49" s="133">
        <v>9.6339995444539799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Y60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1019.754735598</v>
      </c>
      <c r="C7" s="84">
        <v>1046.4156587939999</v>
      </c>
      <c r="D7" s="84">
        <v>1111.1243556080001</v>
      </c>
      <c r="E7" s="85">
        <v>1046.347890219</v>
      </c>
      <c r="F7" s="83">
        <v>1356.61074826</v>
      </c>
      <c r="G7" s="84">
        <v>1619.6796287339998</v>
      </c>
      <c r="H7" s="84">
        <v>1707.4204326930001</v>
      </c>
      <c r="I7" s="85">
        <v>1570.0242598730001</v>
      </c>
      <c r="J7" s="83">
        <v>1502.166978213</v>
      </c>
      <c r="K7" s="84">
        <v>1542.676009047</v>
      </c>
      <c r="L7" s="84">
        <v>1675.8360126420002</v>
      </c>
      <c r="M7" s="85">
        <v>1711.9850203680007</v>
      </c>
      <c r="N7" s="53"/>
      <c r="O7" s="83">
        <v>4223.642640219</v>
      </c>
      <c r="P7" s="84">
        <v>6253.7350695599998</v>
      </c>
      <c r="Q7" s="85">
        <v>6432.6640202700009</v>
      </c>
    </row>
    <row r="8" spans="1:17" s="4" customFormat="1" x14ac:dyDescent="0.3">
      <c r="A8" s="33" t="s">
        <v>44</v>
      </c>
      <c r="B8" s="83">
        <v>150.57599999999999</v>
      </c>
      <c r="C8" s="84">
        <v>161.869</v>
      </c>
      <c r="D8" s="84">
        <v>159.01600000000002</v>
      </c>
      <c r="E8" s="85">
        <v>167.303</v>
      </c>
      <c r="F8" s="83">
        <v>181.91500000000002</v>
      </c>
      <c r="G8" s="84">
        <v>221.08500000000004</v>
      </c>
      <c r="H8" s="84">
        <v>156.81799999999993</v>
      </c>
      <c r="I8" s="85">
        <v>141.33100000000002</v>
      </c>
      <c r="J8" s="83">
        <v>133.30799999999999</v>
      </c>
      <c r="K8" s="84">
        <v>143.03200000000004</v>
      </c>
      <c r="L8" s="84">
        <v>138.23500000000001</v>
      </c>
      <c r="M8" s="85">
        <v>153.00900000000001</v>
      </c>
      <c r="N8" s="53"/>
      <c r="O8" s="83">
        <v>638.76400000000001</v>
      </c>
      <c r="P8" s="84">
        <v>701.149</v>
      </c>
      <c r="Q8" s="85">
        <v>567.58400000000006</v>
      </c>
    </row>
    <row r="9" spans="1:17" s="4" customFormat="1" x14ac:dyDescent="0.3">
      <c r="A9" s="33" t="s">
        <v>45</v>
      </c>
      <c r="B9" s="83">
        <v>159.61165800000006</v>
      </c>
      <c r="C9" s="84">
        <v>181.88134399999981</v>
      </c>
      <c r="D9" s="84">
        <v>192.46899999999965</v>
      </c>
      <c r="E9" s="85">
        <v>185.18299800000102</v>
      </c>
      <c r="F9" s="83">
        <v>137.79900000000015</v>
      </c>
      <c r="G9" s="84">
        <v>93.185999999999922</v>
      </c>
      <c r="H9" s="84">
        <v>105.23500000000041</v>
      </c>
      <c r="I9" s="85">
        <v>90.156000000000972</v>
      </c>
      <c r="J9" s="83">
        <v>84.488000000000056</v>
      </c>
      <c r="K9" s="84">
        <v>112.351</v>
      </c>
      <c r="L9" s="84">
        <v>131.85299999999972</v>
      </c>
      <c r="M9" s="85">
        <v>167.57999999999811</v>
      </c>
      <c r="N9" s="53"/>
      <c r="O9" s="83">
        <v>719.14500000000055</v>
      </c>
      <c r="P9" s="84">
        <v>426.37600000000145</v>
      </c>
      <c r="Q9" s="85">
        <v>496.27199999999789</v>
      </c>
    </row>
    <row r="10" spans="1:17" s="3" customFormat="1" x14ac:dyDescent="0.3">
      <c r="A10" s="23" t="s">
        <v>46</v>
      </c>
      <c r="B10" s="89">
        <v>1329.9423935980001</v>
      </c>
      <c r="C10" s="90">
        <v>1390.1660027939997</v>
      </c>
      <c r="D10" s="90">
        <v>1462.6093556079998</v>
      </c>
      <c r="E10" s="91">
        <v>1398.833888219001</v>
      </c>
      <c r="F10" s="89">
        <v>1676.3247482600002</v>
      </c>
      <c r="G10" s="90">
        <v>1933.9506287339998</v>
      </c>
      <c r="H10" s="90">
        <v>1969.4734326930004</v>
      </c>
      <c r="I10" s="91">
        <v>1801.5112598730011</v>
      </c>
      <c r="J10" s="89">
        <v>1719.962978213</v>
      </c>
      <c r="K10" s="90">
        <v>1798.059009047</v>
      </c>
      <c r="L10" s="90">
        <v>1945.924012642</v>
      </c>
      <c r="M10" s="91">
        <v>2032.5740203679989</v>
      </c>
      <c r="N10" s="77"/>
      <c r="O10" s="89">
        <v>5581.5516402190005</v>
      </c>
      <c r="P10" s="90">
        <v>7381.2600695600013</v>
      </c>
      <c r="Q10" s="91">
        <v>7496.5200202699989</v>
      </c>
    </row>
    <row r="11" spans="1:17" s="4" customFormat="1" x14ac:dyDescent="0.3">
      <c r="A11" s="33" t="s">
        <v>47</v>
      </c>
      <c r="B11" s="83" t="s">
        <v>139</v>
      </c>
      <c r="C11" s="84">
        <v>0</v>
      </c>
      <c r="D11" s="84">
        <v>0</v>
      </c>
      <c r="E11" s="85">
        <v>0</v>
      </c>
      <c r="F11" s="83">
        <v>17.024999999999999</v>
      </c>
      <c r="G11" s="84">
        <v>42.747000000000007</v>
      </c>
      <c r="H11" s="84">
        <v>32.888000000000005</v>
      </c>
      <c r="I11" s="85">
        <v>9.6069999999999993</v>
      </c>
      <c r="J11" s="83">
        <v>3.6780000000000004</v>
      </c>
      <c r="K11" s="84">
        <v>8.8810000000000002</v>
      </c>
      <c r="L11" s="84">
        <v>2.8259999999999987</v>
      </c>
      <c r="M11" s="85">
        <v>3.5739999999999998</v>
      </c>
      <c r="N11" s="53"/>
      <c r="O11" s="83" t="s">
        <v>139</v>
      </c>
      <c r="P11" s="84">
        <v>102.26700000000001</v>
      </c>
      <c r="Q11" s="85">
        <v>18.959</v>
      </c>
    </row>
    <row r="12" spans="1:17" s="4" customFormat="1" x14ac:dyDescent="0.3">
      <c r="A12" s="33" t="s">
        <v>48</v>
      </c>
      <c r="B12" s="83" t="s">
        <v>139</v>
      </c>
      <c r="C12" s="84">
        <v>0</v>
      </c>
      <c r="D12" s="84">
        <v>0</v>
      </c>
      <c r="E12" s="85">
        <v>0</v>
      </c>
      <c r="F12" s="83" t="s">
        <v>139</v>
      </c>
      <c r="G12" s="84">
        <v>0</v>
      </c>
      <c r="H12" s="84">
        <v>0</v>
      </c>
      <c r="I12" s="85">
        <v>0</v>
      </c>
      <c r="J12" s="83">
        <v>0</v>
      </c>
      <c r="K12" s="84">
        <v>0</v>
      </c>
      <c r="L12" s="84">
        <v>0</v>
      </c>
      <c r="M12" s="85">
        <v>7.0000000000000001E-3</v>
      </c>
      <c r="N12" s="53"/>
      <c r="O12" s="83" t="s">
        <v>139</v>
      </c>
      <c r="P12" s="84">
        <v>0</v>
      </c>
      <c r="Q12" s="85">
        <v>7.0000000000000001E-3</v>
      </c>
    </row>
    <row r="13" spans="1:17" s="4" customFormat="1" x14ac:dyDescent="0.3">
      <c r="A13" s="33" t="s">
        <v>49</v>
      </c>
      <c r="B13" s="83" t="s">
        <v>139</v>
      </c>
      <c r="C13" s="84">
        <v>0</v>
      </c>
      <c r="D13" s="84">
        <v>0</v>
      </c>
      <c r="E13" s="85">
        <v>0</v>
      </c>
      <c r="F13" s="83" t="s">
        <v>139</v>
      </c>
      <c r="G13" s="84">
        <v>0</v>
      </c>
      <c r="H13" s="84">
        <v>0</v>
      </c>
      <c r="I13" s="85">
        <v>0</v>
      </c>
      <c r="J13" s="83">
        <v>0</v>
      </c>
      <c r="K13" s="84">
        <v>0</v>
      </c>
      <c r="L13" s="84">
        <v>0</v>
      </c>
      <c r="M13" s="85">
        <v>0</v>
      </c>
      <c r="N13" s="53"/>
      <c r="O13" s="83" t="s">
        <v>139</v>
      </c>
      <c r="P13" s="84">
        <v>0</v>
      </c>
      <c r="Q13" s="85">
        <v>0</v>
      </c>
    </row>
    <row r="14" spans="1:17" s="4" customFormat="1" x14ac:dyDescent="0.3">
      <c r="A14" s="33" t="s">
        <v>50</v>
      </c>
      <c r="B14" s="83" t="s">
        <v>139</v>
      </c>
      <c r="C14" s="84">
        <v>0</v>
      </c>
      <c r="D14" s="84">
        <v>0</v>
      </c>
      <c r="E14" s="85">
        <v>0</v>
      </c>
      <c r="F14" s="83" t="s">
        <v>139</v>
      </c>
      <c r="G14" s="84">
        <v>0</v>
      </c>
      <c r="H14" s="84">
        <v>0</v>
      </c>
      <c r="I14" s="85">
        <v>0</v>
      </c>
      <c r="J14" s="83">
        <v>0</v>
      </c>
      <c r="K14" s="84">
        <v>0</v>
      </c>
      <c r="L14" s="84">
        <v>0</v>
      </c>
      <c r="M14" s="85">
        <v>0</v>
      </c>
      <c r="N14" s="53"/>
      <c r="O14" s="83" t="s">
        <v>139</v>
      </c>
      <c r="P14" s="84">
        <v>0</v>
      </c>
      <c r="Q14" s="85">
        <v>0</v>
      </c>
    </row>
    <row r="15" spans="1:17" s="4" customFormat="1" x14ac:dyDescent="0.3">
      <c r="A15" s="33" t="s">
        <v>51</v>
      </c>
      <c r="B15" s="83">
        <v>0</v>
      </c>
      <c r="C15" s="84">
        <v>0</v>
      </c>
      <c r="D15" s="84">
        <v>0</v>
      </c>
      <c r="E15" s="85">
        <v>0</v>
      </c>
      <c r="F15" s="83">
        <v>0</v>
      </c>
      <c r="G15" s="84">
        <v>0.37399999999999523</v>
      </c>
      <c r="H15" s="84">
        <v>2.5000000000005684E-2</v>
      </c>
      <c r="I15" s="85">
        <v>1.099999999999568E-2</v>
      </c>
      <c r="J15" s="83">
        <v>2.9999999999999805E-2</v>
      </c>
      <c r="K15" s="84">
        <v>2.1999999999998021E-2</v>
      </c>
      <c r="L15" s="84">
        <v>2.300000000000324E-2</v>
      </c>
      <c r="M15" s="85">
        <v>2.0999999999999019E-2</v>
      </c>
      <c r="N15" s="53"/>
      <c r="O15" s="83">
        <v>0</v>
      </c>
      <c r="P15" s="84">
        <v>0.40999999999999659</v>
      </c>
      <c r="Q15" s="85">
        <v>9.6000000000000085E-2</v>
      </c>
    </row>
    <row r="16" spans="1:17" s="3" customFormat="1" x14ac:dyDescent="0.3">
      <c r="A16" s="23" t="s">
        <v>52</v>
      </c>
      <c r="B16" s="89">
        <v>0</v>
      </c>
      <c r="C16" s="90">
        <v>0</v>
      </c>
      <c r="D16" s="90">
        <v>0</v>
      </c>
      <c r="E16" s="91">
        <v>0</v>
      </c>
      <c r="F16" s="89">
        <v>17.024999999999999</v>
      </c>
      <c r="G16" s="90">
        <v>43.121000000000002</v>
      </c>
      <c r="H16" s="90">
        <v>32.913000000000011</v>
      </c>
      <c r="I16" s="91">
        <v>9.617999999999995</v>
      </c>
      <c r="J16" s="89">
        <v>3.7080000000000002</v>
      </c>
      <c r="K16" s="90">
        <v>8.9029999999999987</v>
      </c>
      <c r="L16" s="90">
        <v>2.849000000000002</v>
      </c>
      <c r="M16" s="91">
        <v>3.6020000000000003</v>
      </c>
      <c r="N16" s="77"/>
      <c r="O16" s="89">
        <v>0</v>
      </c>
      <c r="P16" s="90">
        <v>102.67700000000001</v>
      </c>
      <c r="Q16" s="91">
        <v>19.062000000000001</v>
      </c>
    </row>
    <row r="17" spans="1:25" s="3" customFormat="1" x14ac:dyDescent="0.3">
      <c r="A17" s="23" t="s">
        <v>53</v>
      </c>
      <c r="B17" s="89">
        <v>0.41699999999991633</v>
      </c>
      <c r="C17" s="90">
        <v>0.29899999999997817</v>
      </c>
      <c r="D17" s="90">
        <v>0.28199999999969805</v>
      </c>
      <c r="E17" s="91">
        <v>0.24899999999979627</v>
      </c>
      <c r="F17" s="89">
        <v>-1.0000000001113563E-3</v>
      </c>
      <c r="G17" s="90">
        <v>0.50200000000004508</v>
      </c>
      <c r="H17" s="90">
        <v>0.45499999999947249</v>
      </c>
      <c r="I17" s="91">
        <v>-0.2610000000000241</v>
      </c>
      <c r="J17" s="89">
        <v>0.16599999999979609</v>
      </c>
      <c r="K17" s="90">
        <v>-0.32599999999977314</v>
      </c>
      <c r="L17" s="90">
        <v>5.8999999999445052E-2</v>
      </c>
      <c r="M17" s="91">
        <v>8.9000000001622226E-2</v>
      </c>
      <c r="N17" s="77"/>
      <c r="O17" s="89">
        <v>1.2469999999993888</v>
      </c>
      <c r="P17" s="90">
        <v>0.69499999999938211</v>
      </c>
      <c r="Q17" s="91">
        <v>-1.1999999998909772E-2</v>
      </c>
    </row>
    <row r="18" spans="1:25" s="5" customFormat="1" x14ac:dyDescent="0.3">
      <c r="A18" s="34" t="s">
        <v>54</v>
      </c>
      <c r="B18" s="83">
        <f>+B10+B16+B17</f>
        <v>1330.359393598</v>
      </c>
      <c r="C18" s="84">
        <f t="shared" ref="C18:P18" si="0">+C10+C16+C17</f>
        <v>1390.4650027939997</v>
      </c>
      <c r="D18" s="84">
        <f t="shared" si="0"/>
        <v>1462.8913556079995</v>
      </c>
      <c r="E18" s="85">
        <f t="shared" si="0"/>
        <v>1399.0828882190008</v>
      </c>
      <c r="F18" s="83">
        <f t="shared" si="0"/>
        <v>1693.3487482600001</v>
      </c>
      <c r="G18" s="84">
        <f t="shared" si="0"/>
        <v>1977.5736287339998</v>
      </c>
      <c r="H18" s="84">
        <f t="shared" si="0"/>
        <v>2002.8414326929999</v>
      </c>
      <c r="I18" s="85">
        <f t="shared" si="0"/>
        <v>1810.8682598730011</v>
      </c>
      <c r="J18" s="83">
        <v>1723.8369782129998</v>
      </c>
      <c r="K18" s="84">
        <v>1806.6360090470002</v>
      </c>
      <c r="L18" s="84">
        <v>1948.8320126419994</v>
      </c>
      <c r="M18" s="85">
        <v>2036.2650203680005</v>
      </c>
      <c r="N18" s="70"/>
      <c r="O18" s="83">
        <f t="shared" si="0"/>
        <v>5582.7986402189999</v>
      </c>
      <c r="P18" s="84">
        <f t="shared" si="0"/>
        <v>7484.6320695600007</v>
      </c>
      <c r="Q18" s="85">
        <v>7515.57002027</v>
      </c>
    </row>
    <row r="19" spans="1:25" s="5" customFormat="1" x14ac:dyDescent="0.3">
      <c r="A19" s="34" t="s">
        <v>55</v>
      </c>
      <c r="B19" s="83">
        <v>248.12099999999998</v>
      </c>
      <c r="C19" s="84">
        <v>264.58699999999999</v>
      </c>
      <c r="D19" s="84">
        <v>283.40099999999995</v>
      </c>
      <c r="E19" s="85">
        <v>365.57000000000016</v>
      </c>
      <c r="F19" s="83">
        <v>338.53999999999996</v>
      </c>
      <c r="G19" s="84">
        <v>400.476</v>
      </c>
      <c r="H19" s="84">
        <v>369.01899999999989</v>
      </c>
      <c r="I19" s="85">
        <v>471.11899999999991</v>
      </c>
      <c r="J19" s="83">
        <v>305.94100000000003</v>
      </c>
      <c r="K19" s="84">
        <v>350.95600000000002</v>
      </c>
      <c r="L19" s="84">
        <v>364.69200000000001</v>
      </c>
      <c r="M19" s="85">
        <v>499.58800000000008</v>
      </c>
      <c r="N19" s="70"/>
      <c r="O19" s="83">
        <v>1161.6790000000001</v>
      </c>
      <c r="P19" s="84">
        <v>1579.1539999999998</v>
      </c>
      <c r="Q19" s="85">
        <v>1521.1770000000001</v>
      </c>
    </row>
    <row r="20" spans="1:25" s="3" customFormat="1" x14ac:dyDescent="0.3">
      <c r="A20" s="24" t="s">
        <v>56</v>
      </c>
      <c r="B20" s="89">
        <f>+B18+B19</f>
        <v>1578.4803935979999</v>
      </c>
      <c r="C20" s="90">
        <f t="shared" ref="C20:P20" si="1">+C18+C19</f>
        <v>1655.0520027939997</v>
      </c>
      <c r="D20" s="90">
        <f t="shared" si="1"/>
        <v>1746.2923556079995</v>
      </c>
      <c r="E20" s="91">
        <f t="shared" si="1"/>
        <v>1764.6528882190009</v>
      </c>
      <c r="F20" s="89">
        <f t="shared" si="1"/>
        <v>2031.8887482600001</v>
      </c>
      <c r="G20" s="90">
        <f t="shared" si="1"/>
        <v>2378.0496287339997</v>
      </c>
      <c r="H20" s="90">
        <f t="shared" si="1"/>
        <v>2371.8604326929999</v>
      </c>
      <c r="I20" s="91">
        <f t="shared" si="1"/>
        <v>2281.9872598730008</v>
      </c>
      <c r="J20" s="89">
        <v>2029.7779782130001</v>
      </c>
      <c r="K20" s="90">
        <v>2157.5920090470008</v>
      </c>
      <c r="L20" s="90">
        <v>2313.5240126420003</v>
      </c>
      <c r="M20" s="91">
        <v>2535.8530203679975</v>
      </c>
      <c r="N20" s="77"/>
      <c r="O20" s="89">
        <f t="shared" si="1"/>
        <v>6744.477640219</v>
      </c>
      <c r="P20" s="90">
        <f t="shared" si="1"/>
        <v>9063.7860695600011</v>
      </c>
      <c r="Q20" s="91">
        <v>9036.7470202699988</v>
      </c>
    </row>
    <row r="21" spans="1:25" s="5" customFormat="1" x14ac:dyDescent="0.3">
      <c r="A21" s="34" t="s">
        <v>57</v>
      </c>
      <c r="B21" s="83">
        <v>9.7970000000000006</v>
      </c>
      <c r="C21" s="84">
        <v>11.303000000000001</v>
      </c>
      <c r="D21" s="84">
        <v>9.1589999999999989</v>
      </c>
      <c r="E21" s="85">
        <v>16.742000000000004</v>
      </c>
      <c r="F21" s="83">
        <v>7.9799999999999915</v>
      </c>
      <c r="G21" s="84">
        <v>10.782999999999978</v>
      </c>
      <c r="H21" s="84">
        <v>6.4250000000000078</v>
      </c>
      <c r="I21" s="85">
        <v>4.9490000000000975</v>
      </c>
      <c r="J21" s="83">
        <v>3.9479999999999995</v>
      </c>
      <c r="K21" s="84">
        <v>4.5470000000000015</v>
      </c>
      <c r="L21" s="84">
        <v>5.9719999999999978</v>
      </c>
      <c r="M21" s="85">
        <v>5.4519999999999982</v>
      </c>
      <c r="N21" s="70"/>
      <c r="O21" s="83">
        <v>47.001000000000005</v>
      </c>
      <c r="P21" s="84">
        <v>30.137000000000075</v>
      </c>
      <c r="Q21" s="85">
        <v>19.918999999999997</v>
      </c>
    </row>
    <row r="22" spans="1:25" s="3" customFormat="1" x14ac:dyDescent="0.3">
      <c r="A22" s="24" t="s">
        <v>58</v>
      </c>
      <c r="B22" s="89">
        <f>+B20+B21</f>
        <v>1588.2773935979999</v>
      </c>
      <c r="C22" s="90">
        <f t="shared" ref="C22:P22" si="2">+C20+C21</f>
        <v>1666.3550027939998</v>
      </c>
      <c r="D22" s="90">
        <f t="shared" si="2"/>
        <v>1755.4513556079996</v>
      </c>
      <c r="E22" s="91">
        <f t="shared" si="2"/>
        <v>1781.3948882190009</v>
      </c>
      <c r="F22" s="89">
        <f t="shared" si="2"/>
        <v>2039.8687482600001</v>
      </c>
      <c r="G22" s="90">
        <f t="shared" si="2"/>
        <v>2388.8326287339996</v>
      </c>
      <c r="H22" s="90">
        <f t="shared" si="2"/>
        <v>2378.2854326930001</v>
      </c>
      <c r="I22" s="91">
        <f t="shared" si="2"/>
        <v>2286.9362598730008</v>
      </c>
      <c r="J22" s="89">
        <v>2033.725978213</v>
      </c>
      <c r="K22" s="90">
        <v>2162.1390090469999</v>
      </c>
      <c r="L22" s="90">
        <v>2319.4960126420001</v>
      </c>
      <c r="M22" s="91">
        <v>2541.3050203680004</v>
      </c>
      <c r="N22" s="77"/>
      <c r="O22" s="89">
        <f t="shared" si="2"/>
        <v>6791.4786402190002</v>
      </c>
      <c r="P22" s="90">
        <f t="shared" si="2"/>
        <v>9093.9230695600017</v>
      </c>
      <c r="Q22" s="91">
        <v>9056.6660202700004</v>
      </c>
    </row>
    <row r="23" spans="1:25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3.2686517478638599E-2</v>
      </c>
      <c r="N23" s="79"/>
      <c r="O23" s="78"/>
      <c r="P23" s="79"/>
      <c r="Q23" s="125">
        <v>-5.1721754377942464E-3</v>
      </c>
    </row>
    <row r="24" spans="1:25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7"/>
      <c r="M24" s="125">
        <v>3.9686113360078323E-2</v>
      </c>
      <c r="N24" s="53"/>
      <c r="O24" s="52"/>
      <c r="P24" s="53"/>
      <c r="Q24" s="125">
        <v>-1.6602404778824909E-3</v>
      </c>
    </row>
    <row r="25" spans="1:25" s="4" customFormat="1" x14ac:dyDescent="0.3">
      <c r="A25" s="24" t="s">
        <v>19</v>
      </c>
      <c r="B25" s="89">
        <v>482.73338799999999</v>
      </c>
      <c r="C25" s="90">
        <v>515.83952399999987</v>
      </c>
      <c r="D25" s="90">
        <v>588.0297450000005</v>
      </c>
      <c r="E25" s="91">
        <v>543.45534299999963</v>
      </c>
      <c r="F25" s="89">
        <v>485.98299999999995</v>
      </c>
      <c r="G25" s="90">
        <v>731.14700000000062</v>
      </c>
      <c r="H25" s="90">
        <v>862.39900000000034</v>
      </c>
      <c r="I25" s="57">
        <v>681.27899999999909</v>
      </c>
      <c r="J25" s="89">
        <v>664.71297821300004</v>
      </c>
      <c r="K25" s="90">
        <v>704.95500904700043</v>
      </c>
      <c r="L25" s="90">
        <v>890.35101264199989</v>
      </c>
      <c r="M25" s="57">
        <v>865.13202036799839</v>
      </c>
      <c r="N25" s="53"/>
      <c r="O25" s="55">
        <v>2130.058</v>
      </c>
      <c r="P25" s="56">
        <v>2760.808</v>
      </c>
      <c r="Q25" s="57">
        <v>3125.1510202699988</v>
      </c>
    </row>
    <row r="26" spans="1:25" s="6" customFormat="1" x14ac:dyDescent="0.3">
      <c r="A26" s="25" t="s">
        <v>72</v>
      </c>
      <c r="B26" s="121">
        <v>0.30393518786188928</v>
      </c>
      <c r="C26" s="122">
        <v>0.30956160190060628</v>
      </c>
      <c r="D26" s="122">
        <v>0.33497353436850819</v>
      </c>
      <c r="E26" s="123">
        <v>0.30507292155942706</v>
      </c>
      <c r="F26" s="121">
        <v>0.23824228907597192</v>
      </c>
      <c r="G26" s="122">
        <v>0.30606874303600073</v>
      </c>
      <c r="H26" s="122">
        <v>0.36261375028626464</v>
      </c>
      <c r="I26" s="125">
        <v>0.29790030091955083</v>
      </c>
      <c r="J26" s="121">
        <v>0.32684490700023999</v>
      </c>
      <c r="K26" s="122">
        <v>0.32604518307901098</v>
      </c>
      <c r="L26" s="122">
        <v>0.38385537538728248</v>
      </c>
      <c r="M26" s="125">
        <v>0.3404282498299715</v>
      </c>
      <c r="N26" s="81"/>
      <c r="O26" s="124">
        <v>0.31363685477648995</v>
      </c>
      <c r="P26" s="170">
        <v>0.3035882290714802</v>
      </c>
      <c r="Q26" s="125">
        <v>0.34506638682220397</v>
      </c>
    </row>
    <row r="27" spans="1:25" x14ac:dyDescent="0.3">
      <c r="A27" s="24" t="s">
        <v>18</v>
      </c>
      <c r="B27" s="89">
        <v>478.94938799999983</v>
      </c>
      <c r="C27" s="90">
        <v>510.84352399999995</v>
      </c>
      <c r="D27" s="90">
        <v>582.09074500000008</v>
      </c>
      <c r="E27" s="91">
        <v>595.51534299999958</v>
      </c>
      <c r="F27" s="89">
        <v>386.5949999999998</v>
      </c>
      <c r="G27" s="90">
        <v>656.51000000000045</v>
      </c>
      <c r="H27" s="90">
        <v>703.59700000000066</v>
      </c>
      <c r="I27" s="57">
        <v>652.65899999999897</v>
      </c>
      <c r="J27" s="89">
        <v>646.02597821300014</v>
      </c>
      <c r="K27" s="90">
        <v>695.32400904700057</v>
      </c>
      <c r="L27" s="90">
        <v>883.70901264199961</v>
      </c>
      <c r="M27" s="57">
        <v>858.4130203679988</v>
      </c>
      <c r="N27" s="69"/>
      <c r="O27" s="55">
        <v>2167.3989999999994</v>
      </c>
      <c r="P27" s="56">
        <v>2399.3609999999999</v>
      </c>
      <c r="Q27" s="57">
        <v>3083.4720202699991</v>
      </c>
    </row>
    <row r="28" spans="1:25" s="7" customFormat="1" x14ac:dyDescent="0.3">
      <c r="A28" s="25" t="s">
        <v>72</v>
      </c>
      <c r="B28" s="121">
        <v>0.30155273249530623</v>
      </c>
      <c r="C28" s="122">
        <v>0.30656344124959073</v>
      </c>
      <c r="D28" s="122">
        <v>0.3315903588786106</v>
      </c>
      <c r="E28" s="123">
        <v>0.33429721110033195</v>
      </c>
      <c r="F28" s="121">
        <v>0.18951954645599811</v>
      </c>
      <c r="G28" s="122">
        <v>0.27482461186405033</v>
      </c>
      <c r="H28" s="122">
        <v>0.29584211816127459</v>
      </c>
      <c r="I28" s="125">
        <v>0.28538574137446343</v>
      </c>
      <c r="J28" s="121">
        <v>0.31765635347818688</v>
      </c>
      <c r="K28" s="122">
        <v>0.3215907978800478</v>
      </c>
      <c r="L28" s="122">
        <v>0.38099182228617812</v>
      </c>
      <c r="M28" s="125">
        <v>0.33778433265114077</v>
      </c>
      <c r="N28" s="82"/>
      <c r="O28" s="124">
        <v>0.31913506834354244</v>
      </c>
      <c r="P28" s="170">
        <v>0.26384223636456272</v>
      </c>
      <c r="Q28" s="125">
        <v>0.34046436220224818</v>
      </c>
    </row>
    <row r="29" spans="1:25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25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25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25" x14ac:dyDescent="0.3">
      <c r="A32" s="34" t="s">
        <v>60</v>
      </c>
      <c r="B32" s="83">
        <v>1096.1519999999998</v>
      </c>
      <c r="C32" s="84">
        <v>1099.808</v>
      </c>
      <c r="D32" s="84">
        <v>1100.8040000000001</v>
      </c>
      <c r="E32" s="85">
        <v>1094.7760000000001</v>
      </c>
      <c r="F32" s="83">
        <v>1838.1809999999998</v>
      </c>
      <c r="G32" s="84">
        <v>1827.7249999999999</v>
      </c>
      <c r="H32" s="84">
        <v>1824.4140000000002</v>
      </c>
      <c r="I32" s="85">
        <v>1819.52</v>
      </c>
      <c r="J32" s="83">
        <v>1805.02</v>
      </c>
      <c r="K32" s="84">
        <v>1785.44</v>
      </c>
      <c r="L32" s="84">
        <v>1775.71</v>
      </c>
      <c r="M32" s="85">
        <v>1757.23</v>
      </c>
      <c r="N32" s="72"/>
      <c r="O32" s="83">
        <v>1094.7760000000001</v>
      </c>
      <c r="P32" s="84">
        <v>1819.52</v>
      </c>
      <c r="Q32" s="85">
        <v>1757.23</v>
      </c>
      <c r="S32" s="202"/>
      <c r="T32" s="202"/>
      <c r="U32" s="202"/>
      <c r="V32" s="202"/>
      <c r="W32" s="202"/>
      <c r="X32" s="202"/>
      <c r="Y32" s="202"/>
    </row>
    <row r="33" spans="1:25" x14ac:dyDescent="0.3">
      <c r="A33" s="310" t="s">
        <v>211</v>
      </c>
      <c r="B33" s="118">
        <v>63.66</v>
      </c>
      <c r="C33" s="119">
        <v>61.43</v>
      </c>
      <c r="D33" s="119">
        <v>55.27</v>
      </c>
      <c r="E33" s="120">
        <v>54.96</v>
      </c>
      <c r="F33" s="118">
        <v>54.57</v>
      </c>
      <c r="G33" s="119">
        <v>53.43</v>
      </c>
      <c r="H33" s="119">
        <v>50.91</v>
      </c>
      <c r="I33" s="120">
        <v>49.11</v>
      </c>
      <c r="J33" s="118">
        <v>46.81</v>
      </c>
      <c r="K33" s="119">
        <v>46.6</v>
      </c>
      <c r="L33" s="119">
        <v>46.05</v>
      </c>
      <c r="M33" s="120">
        <v>45.29</v>
      </c>
      <c r="N33" s="311"/>
      <c r="O33" s="118">
        <v>54.96</v>
      </c>
      <c r="P33" s="119">
        <v>49.11</v>
      </c>
      <c r="Q33" s="120">
        <v>45.29</v>
      </c>
      <c r="S33" s="202"/>
      <c r="T33" s="202"/>
      <c r="U33" s="202"/>
      <c r="V33" s="202"/>
      <c r="W33" s="202"/>
      <c r="X33" s="202"/>
      <c r="Y33" s="202"/>
    </row>
    <row r="34" spans="1:25" x14ac:dyDescent="0.3">
      <c r="A34" s="34" t="s">
        <v>61</v>
      </c>
      <c r="B34" s="83">
        <v>250.77500000000001</v>
      </c>
      <c r="C34" s="84">
        <v>250.60999999999999</v>
      </c>
      <c r="D34" s="84">
        <v>252.65</v>
      </c>
      <c r="E34" s="85">
        <v>249.65</v>
      </c>
      <c r="F34" s="83">
        <v>471.65</v>
      </c>
      <c r="G34" s="84">
        <v>478.65</v>
      </c>
      <c r="H34" s="84">
        <v>501.65</v>
      </c>
      <c r="I34" s="85">
        <v>491.83</v>
      </c>
      <c r="J34" s="83">
        <v>468.47</v>
      </c>
      <c r="K34" s="84">
        <v>486.89</v>
      </c>
      <c r="L34" s="84">
        <v>498.52</v>
      </c>
      <c r="M34" s="85">
        <v>453.83</v>
      </c>
      <c r="N34" s="72"/>
      <c r="O34" s="83">
        <v>249.65</v>
      </c>
      <c r="P34" s="84">
        <v>491.83</v>
      </c>
      <c r="Q34" s="85">
        <v>453.83</v>
      </c>
      <c r="S34" s="202"/>
      <c r="T34" s="202"/>
      <c r="U34" s="202"/>
      <c r="V34" s="202"/>
      <c r="W34" s="202"/>
      <c r="X34" s="202"/>
      <c r="Y34" s="202"/>
    </row>
    <row r="35" spans="1:25" x14ac:dyDescent="0.3">
      <c r="A35" s="35" t="s">
        <v>62</v>
      </c>
      <c r="B35" s="83">
        <v>1346.9269999999999</v>
      </c>
      <c r="C35" s="84">
        <v>1350.4179999999999</v>
      </c>
      <c r="D35" s="84">
        <v>1353.4540000000002</v>
      </c>
      <c r="E35" s="85">
        <v>1344.4260000000002</v>
      </c>
      <c r="F35" s="83">
        <v>2309.8309999999997</v>
      </c>
      <c r="G35" s="84">
        <v>2306.375</v>
      </c>
      <c r="H35" s="84">
        <v>2326.0640000000003</v>
      </c>
      <c r="I35" s="85">
        <v>2311.35</v>
      </c>
      <c r="J35" s="83">
        <v>2273.4899999999998</v>
      </c>
      <c r="K35" s="84">
        <v>2272.33</v>
      </c>
      <c r="L35" s="84">
        <v>2274.23</v>
      </c>
      <c r="M35" s="85">
        <v>2211.06</v>
      </c>
      <c r="N35" s="72"/>
      <c r="O35" s="83">
        <v>1344.4260000000002</v>
      </c>
      <c r="P35" s="84">
        <v>2311.35</v>
      </c>
      <c r="Q35" s="85">
        <v>2211.06</v>
      </c>
      <c r="S35" s="202"/>
      <c r="T35" s="202"/>
      <c r="U35" s="202"/>
      <c r="V35" s="202"/>
      <c r="W35" s="202"/>
      <c r="X35" s="202"/>
      <c r="Y35" s="202"/>
    </row>
    <row r="36" spans="1:25" x14ac:dyDescent="0.3">
      <c r="A36" s="34" t="s">
        <v>129</v>
      </c>
      <c r="B36" s="200">
        <v>324.55160314873024</v>
      </c>
      <c r="C36" s="189">
        <v>323.06551405259978</v>
      </c>
      <c r="D36" s="189">
        <v>334.85619732955723</v>
      </c>
      <c r="E36" s="201">
        <v>328.06631377339551</v>
      </c>
      <c r="F36" s="200">
        <v>309.88536983141307</v>
      </c>
      <c r="G36" s="189">
        <v>285.35828771882211</v>
      </c>
      <c r="H36" s="189">
        <v>298.94668346848647</v>
      </c>
      <c r="I36" s="201">
        <v>284.97844302411858</v>
      </c>
      <c r="J36" s="83">
        <v>279.14599811452439</v>
      </c>
      <c r="K36" s="84">
        <v>282.05368153666933</v>
      </c>
      <c r="L36" s="84">
        <v>299.16723653993779</v>
      </c>
      <c r="M36" s="85">
        <v>297.70178345606354</v>
      </c>
      <c r="N36" s="72"/>
      <c r="O36" s="83">
        <v>327.63490707607065</v>
      </c>
      <c r="P36" s="84">
        <v>294.79219601071003</v>
      </c>
      <c r="Q36" s="85">
        <v>289.51717491179875</v>
      </c>
    </row>
    <row r="37" spans="1:25" x14ac:dyDescent="0.3">
      <c r="A37" s="34" t="s">
        <v>130</v>
      </c>
      <c r="B37" s="83">
        <v>99.881610410231872</v>
      </c>
      <c r="C37" s="84">
        <v>95.016752035911921</v>
      </c>
      <c r="D37" s="84">
        <v>96.418696459562909</v>
      </c>
      <c r="E37" s="85">
        <v>97.188808129869983</v>
      </c>
      <c r="F37" s="83">
        <v>108.94671590346381</v>
      </c>
      <c r="G37" s="84">
        <v>134.8123237426264</v>
      </c>
      <c r="H37" s="84">
        <v>129.33082195040765</v>
      </c>
      <c r="I37" s="85">
        <v>119.74771444432476</v>
      </c>
      <c r="J37" s="83">
        <v>113.35579880653169</v>
      </c>
      <c r="K37" s="84">
        <v>123.11438102866207</v>
      </c>
      <c r="L37" s="84">
        <v>119.0056953894936</v>
      </c>
      <c r="M37" s="85">
        <v>104.42781935967561</v>
      </c>
      <c r="N37" s="72"/>
      <c r="O37" s="83">
        <v>97.126466758894182</v>
      </c>
      <c r="P37" s="84">
        <v>123.20939401020564</v>
      </c>
      <c r="Q37" s="85">
        <v>114.97592364609073</v>
      </c>
    </row>
    <row r="38" spans="1:25" x14ac:dyDescent="0.3">
      <c r="A38" s="35" t="s">
        <v>131</v>
      </c>
      <c r="B38" s="83">
        <v>280.2244065699611</v>
      </c>
      <c r="C38" s="84">
        <v>278.82737184395637</v>
      </c>
      <c r="D38" s="84">
        <v>288.3894656171567</v>
      </c>
      <c r="E38" s="85">
        <v>283.38663231884175</v>
      </c>
      <c r="F38" s="83">
        <v>269.58946556398183</v>
      </c>
      <c r="G38" s="84">
        <v>253.73108737070297</v>
      </c>
      <c r="H38" s="84">
        <v>262.24939711108544</v>
      </c>
      <c r="I38" s="85">
        <v>248.67927215642854</v>
      </c>
      <c r="J38" s="83">
        <v>243.50216296792851</v>
      </c>
      <c r="K38" s="84">
        <v>248.3243984572608</v>
      </c>
      <c r="L38" s="84">
        <v>259.48969204253308</v>
      </c>
      <c r="M38" s="85">
        <v>255.86965305460885</v>
      </c>
      <c r="N38" s="72"/>
      <c r="O38" s="83">
        <v>282.70696908747897</v>
      </c>
      <c r="P38" s="84">
        <v>258.56230555054964</v>
      </c>
      <c r="Q38" s="85">
        <v>251.79647663058282</v>
      </c>
    </row>
    <row r="39" spans="1:25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  <c r="S39" s="140"/>
      <c r="T39" s="140"/>
    </row>
    <row r="40" spans="1:25" x14ac:dyDescent="0.3">
      <c r="A40" s="35" t="s">
        <v>65</v>
      </c>
      <c r="B40" s="83">
        <v>38.109341461799239</v>
      </c>
      <c r="C40" s="84">
        <v>34.506765946552342</v>
      </c>
      <c r="D40" s="84">
        <v>38.081725146109825</v>
      </c>
      <c r="E40" s="85">
        <v>38.778781016690054</v>
      </c>
      <c r="F40" s="83">
        <v>37.459429369451044</v>
      </c>
      <c r="G40" s="84">
        <v>32.647979455541183</v>
      </c>
      <c r="H40" s="84">
        <v>34.0282728347348</v>
      </c>
      <c r="I40" s="85">
        <v>33.873897266185317</v>
      </c>
      <c r="J40" s="83">
        <v>32.214004203250703</v>
      </c>
      <c r="K40" s="84">
        <v>28.640130591834392</v>
      </c>
      <c r="L40" s="84">
        <v>32.337215402227208</v>
      </c>
      <c r="M40" s="85">
        <v>37.700870789061277</v>
      </c>
      <c r="N40" s="72"/>
      <c r="O40" s="83">
        <v>37.369153392787872</v>
      </c>
      <c r="P40" s="84">
        <v>34.502394731478084</v>
      </c>
      <c r="Q40" s="85">
        <v>32.723055246593397</v>
      </c>
      <c r="S40" s="140"/>
      <c r="T40" s="140"/>
    </row>
    <row r="41" spans="1:25" x14ac:dyDescent="0.3">
      <c r="A41" s="35"/>
      <c r="B41" s="200"/>
      <c r="C41" s="189"/>
      <c r="D41" s="189"/>
      <c r="E41" s="201"/>
      <c r="F41" s="200"/>
      <c r="G41" s="189"/>
      <c r="H41" s="189"/>
      <c r="I41" s="201"/>
      <c r="J41" s="200"/>
      <c r="K41" s="189"/>
      <c r="L41" s="189"/>
      <c r="M41" s="201"/>
      <c r="N41" s="8"/>
      <c r="O41" s="115"/>
      <c r="P41" s="116"/>
      <c r="Q41" s="117"/>
    </row>
    <row r="42" spans="1:25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25" x14ac:dyDescent="0.3">
      <c r="A43" s="34" t="s">
        <v>68</v>
      </c>
      <c r="B43" s="83" t="s">
        <v>139</v>
      </c>
      <c r="C43" s="84" t="s">
        <v>139</v>
      </c>
      <c r="D43" s="84" t="s">
        <v>139</v>
      </c>
      <c r="E43" s="85">
        <v>0</v>
      </c>
      <c r="F43" s="83">
        <v>49</v>
      </c>
      <c r="G43" s="84">
        <v>46</v>
      </c>
      <c r="H43" s="84">
        <v>43</v>
      </c>
      <c r="I43" s="85">
        <v>0</v>
      </c>
      <c r="J43" s="83">
        <v>0</v>
      </c>
      <c r="K43" s="84">
        <v>0</v>
      </c>
      <c r="L43" s="84">
        <v>0</v>
      </c>
      <c r="M43" s="85">
        <v>0</v>
      </c>
      <c r="N43" s="8"/>
      <c r="O43" s="83">
        <v>0</v>
      </c>
      <c r="P43" s="84">
        <v>0</v>
      </c>
      <c r="Q43" s="85">
        <v>0</v>
      </c>
    </row>
    <row r="44" spans="1:25" x14ac:dyDescent="0.3">
      <c r="A44" s="34" t="s">
        <v>69</v>
      </c>
      <c r="B44" s="83" t="s">
        <v>139</v>
      </c>
      <c r="C44" s="84" t="s">
        <v>139</v>
      </c>
      <c r="D44" s="84" t="s">
        <v>139</v>
      </c>
      <c r="E44" s="85">
        <v>0</v>
      </c>
      <c r="F44" s="83" t="s">
        <v>139</v>
      </c>
      <c r="G44" s="84" t="s">
        <v>139</v>
      </c>
      <c r="H44" s="84" t="s">
        <v>139</v>
      </c>
      <c r="I44" s="85">
        <v>0</v>
      </c>
      <c r="J44" s="83">
        <v>0</v>
      </c>
      <c r="K44" s="84">
        <v>0</v>
      </c>
      <c r="L44" s="84">
        <v>0</v>
      </c>
      <c r="M44" s="85">
        <v>0</v>
      </c>
      <c r="N44" s="8"/>
      <c r="O44" s="83">
        <v>0</v>
      </c>
      <c r="P44" s="84">
        <v>0</v>
      </c>
      <c r="Q44" s="85">
        <v>0</v>
      </c>
    </row>
    <row r="45" spans="1:25" x14ac:dyDescent="0.3">
      <c r="A45" s="35" t="s">
        <v>70</v>
      </c>
      <c r="B45" s="83">
        <v>0</v>
      </c>
      <c r="C45" s="84">
        <v>0</v>
      </c>
      <c r="D45" s="84">
        <v>0</v>
      </c>
      <c r="E45" s="85">
        <v>0</v>
      </c>
      <c r="F45" s="83">
        <v>49</v>
      </c>
      <c r="G45" s="84">
        <v>46</v>
      </c>
      <c r="H45" s="84">
        <v>43</v>
      </c>
      <c r="I45" s="85">
        <v>0</v>
      </c>
      <c r="J45" s="83">
        <v>0</v>
      </c>
      <c r="K45" s="84">
        <v>0</v>
      </c>
      <c r="L45" s="84">
        <v>0</v>
      </c>
      <c r="M45" s="85">
        <v>0</v>
      </c>
      <c r="N45" s="8"/>
      <c r="O45" s="83">
        <v>0</v>
      </c>
      <c r="P45" s="84">
        <v>0</v>
      </c>
      <c r="Q45" s="85">
        <v>0</v>
      </c>
    </row>
    <row r="46" spans="1:25" x14ac:dyDescent="0.3">
      <c r="A46" s="35" t="s">
        <v>74</v>
      </c>
      <c r="B46" s="83" t="s">
        <v>139</v>
      </c>
      <c r="C46" s="84" t="s">
        <v>139</v>
      </c>
      <c r="D46" s="84" t="s">
        <v>139</v>
      </c>
      <c r="E46" s="85">
        <v>0</v>
      </c>
      <c r="F46" s="83" t="s">
        <v>139</v>
      </c>
      <c r="G46" s="84" t="s">
        <v>139</v>
      </c>
      <c r="H46" s="84" t="s">
        <v>139</v>
      </c>
      <c r="I46" s="85">
        <v>0</v>
      </c>
      <c r="J46" s="83">
        <v>0</v>
      </c>
      <c r="K46" s="84">
        <v>0</v>
      </c>
      <c r="L46" s="84">
        <v>0</v>
      </c>
      <c r="M46" s="85">
        <v>0</v>
      </c>
      <c r="N46" s="8"/>
      <c r="O46" s="83">
        <v>0</v>
      </c>
      <c r="P46" s="84">
        <v>0</v>
      </c>
      <c r="Q46" s="85">
        <v>0</v>
      </c>
    </row>
    <row r="47" spans="1:25" x14ac:dyDescent="0.3">
      <c r="A47" s="35" t="s">
        <v>132</v>
      </c>
      <c r="B47" s="83" t="s">
        <v>139</v>
      </c>
      <c r="C47" s="84" t="s">
        <v>139</v>
      </c>
      <c r="D47" s="84" t="s">
        <v>139</v>
      </c>
      <c r="E47" s="85">
        <v>0</v>
      </c>
      <c r="F47" s="83" t="s">
        <v>139</v>
      </c>
      <c r="G47" s="84" t="s">
        <v>139</v>
      </c>
      <c r="H47" s="84" t="s">
        <v>139</v>
      </c>
      <c r="I47" s="85">
        <v>0</v>
      </c>
      <c r="J47" s="83">
        <v>0</v>
      </c>
      <c r="K47" s="84">
        <v>0</v>
      </c>
      <c r="L47" s="84">
        <v>0</v>
      </c>
      <c r="M47" s="85">
        <v>0</v>
      </c>
      <c r="N47" s="8"/>
      <c r="O47" s="83">
        <v>0</v>
      </c>
      <c r="P47" s="84">
        <v>0</v>
      </c>
      <c r="Q47" s="85">
        <v>0</v>
      </c>
    </row>
    <row r="48" spans="1:25" x14ac:dyDescent="0.3">
      <c r="A48" s="35" t="s">
        <v>75</v>
      </c>
      <c r="B48" s="83">
        <v>0</v>
      </c>
      <c r="C48" s="84">
        <v>0</v>
      </c>
      <c r="D48" s="84">
        <v>0</v>
      </c>
      <c r="E48" s="85">
        <v>0</v>
      </c>
      <c r="F48" s="83">
        <v>0</v>
      </c>
      <c r="G48" s="84">
        <v>0</v>
      </c>
      <c r="H48" s="84">
        <v>0</v>
      </c>
      <c r="I48" s="85">
        <v>0</v>
      </c>
      <c r="J48" s="83">
        <v>0</v>
      </c>
      <c r="K48" s="84">
        <v>0</v>
      </c>
      <c r="L48" s="84">
        <v>0</v>
      </c>
      <c r="M48" s="85">
        <v>0</v>
      </c>
      <c r="N48" s="8"/>
      <c r="O48" s="83">
        <v>0</v>
      </c>
      <c r="P48" s="84">
        <v>0</v>
      </c>
      <c r="Q48" s="85">
        <v>0</v>
      </c>
    </row>
    <row r="49" spans="1:17" x14ac:dyDescent="0.3">
      <c r="A49" s="35" t="s">
        <v>133</v>
      </c>
      <c r="B49" s="83" t="s">
        <v>139</v>
      </c>
      <c r="C49" s="84" t="s">
        <v>139</v>
      </c>
      <c r="D49" s="84" t="s">
        <v>139</v>
      </c>
      <c r="E49" s="85">
        <v>0</v>
      </c>
      <c r="F49" s="83" t="s">
        <v>139</v>
      </c>
      <c r="G49" s="84" t="s">
        <v>139</v>
      </c>
      <c r="H49" s="84" t="s">
        <v>139</v>
      </c>
      <c r="I49" s="85">
        <v>0</v>
      </c>
      <c r="J49" s="83">
        <v>0</v>
      </c>
      <c r="K49" s="84">
        <v>0</v>
      </c>
      <c r="L49" s="84">
        <v>0</v>
      </c>
      <c r="M49" s="85">
        <v>0</v>
      </c>
      <c r="N49" s="8"/>
      <c r="O49" s="83">
        <v>0</v>
      </c>
      <c r="P49" s="84">
        <v>0</v>
      </c>
      <c r="Q49" s="85">
        <v>0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  <row r="54" spans="1:17" x14ac:dyDescent="0.3">
      <c r="C54" s="202"/>
      <c r="D54" s="202"/>
      <c r="E54" s="202"/>
      <c r="F54" s="202"/>
      <c r="G54" s="202"/>
      <c r="H54" s="202"/>
      <c r="I54" s="202"/>
    </row>
    <row r="55" spans="1:17" x14ac:dyDescent="0.3">
      <c r="C55" s="202"/>
      <c r="D55" s="202"/>
      <c r="E55" s="202"/>
      <c r="F55" s="202"/>
      <c r="G55" s="202"/>
      <c r="H55" s="202"/>
      <c r="I55" s="202"/>
    </row>
    <row r="56" spans="1:17" x14ac:dyDescent="0.3">
      <c r="C56" s="202"/>
      <c r="D56" s="202"/>
      <c r="E56" s="202"/>
      <c r="F56" s="202"/>
      <c r="G56" s="202"/>
      <c r="H56" s="202"/>
      <c r="I56" s="202"/>
    </row>
    <row r="58" spans="1:17" x14ac:dyDescent="0.3">
      <c r="C58" s="202"/>
      <c r="D58" s="202"/>
      <c r="E58" s="202"/>
      <c r="F58" s="202"/>
      <c r="G58" s="202"/>
      <c r="H58" s="202"/>
      <c r="I58" s="202"/>
    </row>
    <row r="59" spans="1:17" x14ac:dyDescent="0.3">
      <c r="C59" s="202"/>
      <c r="D59" s="202"/>
      <c r="E59" s="202"/>
      <c r="F59" s="202"/>
      <c r="G59" s="202"/>
      <c r="H59" s="202"/>
      <c r="I59" s="202"/>
    </row>
    <row r="60" spans="1:17" x14ac:dyDescent="0.3">
      <c r="C60" s="202"/>
      <c r="D60" s="202"/>
      <c r="E60" s="202"/>
      <c r="F60" s="202"/>
      <c r="G60" s="202"/>
      <c r="H60" s="202"/>
      <c r="I60" s="202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Q52"/>
  <sheetViews>
    <sheetView showGridLines="0" zoomScale="85" zoomScaleNormal="85" workbookViewId="0"/>
  </sheetViews>
  <sheetFormatPr defaultRowHeight="14.4" x14ac:dyDescent="0.3"/>
  <cols>
    <col min="1" max="1" width="60.5546875" customWidth="1"/>
    <col min="2" max="13" width="9.109375" customWidth="1"/>
    <col min="14" max="14" width="4.6640625" customWidth="1"/>
    <col min="15" max="17" width="9.109375" customWidth="1"/>
  </cols>
  <sheetData>
    <row r="1" spans="1:17" ht="39.9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5.8" x14ac:dyDescent="0.5">
      <c r="A2" s="315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4" customFormat="1" ht="15" thickBo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3" customFormat="1" x14ac:dyDescent="0.3">
      <c r="A4" s="41"/>
      <c r="B4" s="323">
        <v>2014</v>
      </c>
      <c r="C4" s="324"/>
      <c r="D4" s="324"/>
      <c r="E4" s="325"/>
      <c r="F4" s="323">
        <v>2015</v>
      </c>
      <c r="G4" s="324"/>
      <c r="H4" s="324"/>
      <c r="I4" s="325"/>
      <c r="J4" s="323">
        <v>2016</v>
      </c>
      <c r="K4" s="324"/>
      <c r="L4" s="324"/>
      <c r="M4" s="325"/>
      <c r="N4" s="10"/>
      <c r="O4" s="145">
        <v>2014</v>
      </c>
      <c r="P4" s="207">
        <v>2015</v>
      </c>
      <c r="Q4" s="146">
        <v>2016</v>
      </c>
    </row>
    <row r="5" spans="1:17" s="3" customFormat="1" ht="15" thickBot="1" x14ac:dyDescent="0.35">
      <c r="A5" s="42" t="s">
        <v>35</v>
      </c>
      <c r="B5" s="142" t="s">
        <v>23</v>
      </c>
      <c r="C5" s="143" t="s">
        <v>24</v>
      </c>
      <c r="D5" s="143" t="s">
        <v>25</v>
      </c>
      <c r="E5" s="144" t="s">
        <v>26</v>
      </c>
      <c r="F5" s="142" t="s">
        <v>23</v>
      </c>
      <c r="G5" s="143" t="s">
        <v>24</v>
      </c>
      <c r="H5" s="143" t="s">
        <v>25</v>
      </c>
      <c r="I5" s="144" t="s">
        <v>26</v>
      </c>
      <c r="J5" s="142" t="s">
        <v>23</v>
      </c>
      <c r="K5" s="143" t="s">
        <v>24</v>
      </c>
      <c r="L5" s="143" t="s">
        <v>25</v>
      </c>
      <c r="M5" s="144" t="s">
        <v>26</v>
      </c>
      <c r="N5" s="147"/>
      <c r="O5" s="142" t="s">
        <v>122</v>
      </c>
      <c r="P5" s="143" t="s">
        <v>122</v>
      </c>
      <c r="Q5" s="144" t="s">
        <v>122</v>
      </c>
    </row>
    <row r="6" spans="1:17" s="4" customFormat="1" ht="6" customHeight="1" x14ac:dyDescent="0.3">
      <c r="A6" s="32"/>
      <c r="B6" s="17"/>
      <c r="C6" s="20"/>
      <c r="D6" s="20"/>
      <c r="E6" s="21"/>
      <c r="F6" s="17"/>
      <c r="G6" s="20"/>
      <c r="H6" s="20"/>
      <c r="I6" s="21"/>
      <c r="J6" s="17"/>
      <c r="K6" s="20"/>
      <c r="L6" s="20"/>
      <c r="M6" s="21"/>
      <c r="N6" s="9"/>
      <c r="O6" s="17"/>
      <c r="P6" s="20"/>
      <c r="Q6" s="21"/>
    </row>
    <row r="7" spans="1:17" s="4" customFormat="1" x14ac:dyDescent="0.3">
      <c r="A7" s="33" t="s">
        <v>43</v>
      </c>
      <c r="B7" s="83">
        <v>693.55499999999995</v>
      </c>
      <c r="C7" s="84">
        <v>710.64700000000005</v>
      </c>
      <c r="D7" s="84">
        <v>747.64599999999996</v>
      </c>
      <c r="E7" s="85">
        <v>711.80600000000049</v>
      </c>
      <c r="F7" s="83">
        <v>722.96100000000001</v>
      </c>
      <c r="G7" s="84">
        <v>717.35399999999981</v>
      </c>
      <c r="H7" s="84">
        <v>745.12400000000002</v>
      </c>
      <c r="I7" s="85">
        <v>707.63499999999976</v>
      </c>
      <c r="J7" s="83">
        <v>686.53199999999993</v>
      </c>
      <c r="K7" s="84">
        <v>678.52800000000002</v>
      </c>
      <c r="L7" s="84">
        <v>731.15700000000015</v>
      </c>
      <c r="M7" s="85">
        <v>718.56899999999996</v>
      </c>
      <c r="N7" s="53"/>
      <c r="O7" s="83">
        <v>2863.6540000000005</v>
      </c>
      <c r="P7" s="84">
        <v>2893.0739999999996</v>
      </c>
      <c r="Q7" s="85">
        <v>2814.7860000000001</v>
      </c>
    </row>
    <row r="8" spans="1:17" s="4" customFormat="1" x14ac:dyDescent="0.3">
      <c r="A8" s="33" t="s">
        <v>44</v>
      </c>
      <c r="B8" s="83">
        <v>53.787000000000006</v>
      </c>
      <c r="C8" s="84">
        <v>60.243999999999986</v>
      </c>
      <c r="D8" s="84">
        <v>61.421999999999983</v>
      </c>
      <c r="E8" s="85">
        <v>61.965000000000032</v>
      </c>
      <c r="F8" s="83">
        <v>40.251000000000005</v>
      </c>
      <c r="G8" s="84">
        <v>41.472999999999999</v>
      </c>
      <c r="H8" s="84">
        <v>40.573999999999998</v>
      </c>
      <c r="I8" s="85">
        <v>43.113</v>
      </c>
      <c r="J8" s="83">
        <v>37.712000000000003</v>
      </c>
      <c r="K8" s="84">
        <v>66.528000000000006</v>
      </c>
      <c r="L8" s="84">
        <v>61.293999999999983</v>
      </c>
      <c r="M8" s="85">
        <v>65.77000000000001</v>
      </c>
      <c r="N8" s="53"/>
      <c r="O8" s="83">
        <v>237.41800000000001</v>
      </c>
      <c r="P8" s="84">
        <v>165.411</v>
      </c>
      <c r="Q8" s="85">
        <v>231.304</v>
      </c>
    </row>
    <row r="9" spans="1:17" s="4" customFormat="1" x14ac:dyDescent="0.3">
      <c r="A9" s="33" t="s">
        <v>45</v>
      </c>
      <c r="B9" s="83">
        <v>45.249000000000052</v>
      </c>
      <c r="C9" s="84">
        <v>43.326999999999927</v>
      </c>
      <c r="D9" s="84">
        <v>50.791999999999959</v>
      </c>
      <c r="E9" s="85">
        <v>55.597999999999615</v>
      </c>
      <c r="F9" s="83">
        <v>38.566999999999979</v>
      </c>
      <c r="G9" s="84">
        <v>42.906000000000134</v>
      </c>
      <c r="H9" s="84">
        <v>53.525999999999911</v>
      </c>
      <c r="I9" s="85">
        <v>47.910000000000139</v>
      </c>
      <c r="J9" s="83">
        <v>50.684999999999931</v>
      </c>
      <c r="K9" s="84">
        <v>67.331000000000145</v>
      </c>
      <c r="L9" s="84">
        <v>68.115999999999644</v>
      </c>
      <c r="M9" s="85">
        <v>89.899999999999636</v>
      </c>
      <c r="N9" s="53"/>
      <c r="O9" s="83">
        <v>194.96599999999955</v>
      </c>
      <c r="P9" s="84">
        <v>182.90900000000016</v>
      </c>
      <c r="Q9" s="85">
        <v>276.03199999999936</v>
      </c>
    </row>
    <row r="10" spans="1:17" s="3" customFormat="1" x14ac:dyDescent="0.3">
      <c r="A10" s="23" t="s">
        <v>46</v>
      </c>
      <c r="B10" s="89">
        <v>792.59100000000001</v>
      </c>
      <c r="C10" s="90">
        <v>814.21799999999996</v>
      </c>
      <c r="D10" s="90">
        <v>859.8599999999999</v>
      </c>
      <c r="E10" s="91">
        <v>829.36900000000014</v>
      </c>
      <c r="F10" s="89">
        <v>801.779</v>
      </c>
      <c r="G10" s="90">
        <v>801.73299999999995</v>
      </c>
      <c r="H10" s="90">
        <v>839.22399999999993</v>
      </c>
      <c r="I10" s="91">
        <v>798.6579999999999</v>
      </c>
      <c r="J10" s="89">
        <v>774.92899999999986</v>
      </c>
      <c r="K10" s="90">
        <v>812.38700000000017</v>
      </c>
      <c r="L10" s="90">
        <v>860.56699999999978</v>
      </c>
      <c r="M10" s="91">
        <v>874.23899999999958</v>
      </c>
      <c r="N10" s="77"/>
      <c r="O10" s="89">
        <v>3296.038</v>
      </c>
      <c r="P10" s="90">
        <v>3241.3939999999998</v>
      </c>
      <c r="Q10" s="91">
        <v>3322.1219999999994</v>
      </c>
    </row>
    <row r="11" spans="1:17" s="4" customFormat="1" x14ac:dyDescent="0.3">
      <c r="A11" s="33" t="s">
        <v>47</v>
      </c>
      <c r="B11" s="83">
        <v>72.258999999999986</v>
      </c>
      <c r="C11" s="84">
        <v>78.255199000000005</v>
      </c>
      <c r="D11" s="84">
        <v>81.216013000000004</v>
      </c>
      <c r="E11" s="85">
        <v>83.610008669000024</v>
      </c>
      <c r="F11" s="83">
        <v>75.031999999999996</v>
      </c>
      <c r="G11" s="84">
        <v>74.029000000000011</v>
      </c>
      <c r="H11" s="84">
        <v>67.382000000000005</v>
      </c>
      <c r="I11" s="85">
        <v>65.460999999999984</v>
      </c>
      <c r="J11" s="83">
        <v>67.128</v>
      </c>
      <c r="K11" s="84">
        <v>63.712000000000032</v>
      </c>
      <c r="L11" s="84">
        <v>56.980000000000018</v>
      </c>
      <c r="M11" s="85">
        <v>53.078000000000003</v>
      </c>
      <c r="N11" s="53"/>
      <c r="O11" s="83">
        <v>315.34022066900002</v>
      </c>
      <c r="P11" s="84">
        <v>281.904</v>
      </c>
      <c r="Q11" s="85">
        <v>240.89800000000005</v>
      </c>
    </row>
    <row r="12" spans="1:17" s="4" customFormat="1" x14ac:dyDescent="0.3">
      <c r="A12" s="33" t="s">
        <v>48</v>
      </c>
      <c r="B12" s="83">
        <v>55.494</v>
      </c>
      <c r="C12" s="84">
        <v>59.838000000000008</v>
      </c>
      <c r="D12" s="84">
        <v>63.826999999999984</v>
      </c>
      <c r="E12" s="85">
        <v>64.08200000000005</v>
      </c>
      <c r="F12" s="83">
        <v>66.748000000000005</v>
      </c>
      <c r="G12" s="84">
        <v>68.58</v>
      </c>
      <c r="H12" s="84">
        <v>70.692999999999984</v>
      </c>
      <c r="I12" s="85">
        <v>75.193000000000012</v>
      </c>
      <c r="J12" s="83">
        <v>73.694999999999993</v>
      </c>
      <c r="K12" s="84">
        <v>72.849999999999994</v>
      </c>
      <c r="L12" s="84">
        <v>72.90300000000002</v>
      </c>
      <c r="M12" s="85">
        <v>73.200000000000017</v>
      </c>
      <c r="N12" s="53"/>
      <c r="O12" s="83">
        <v>243.24100000000004</v>
      </c>
      <c r="P12" s="84">
        <v>281.214</v>
      </c>
      <c r="Q12" s="85">
        <v>292.64800000000002</v>
      </c>
    </row>
    <row r="13" spans="1:17" s="4" customFormat="1" x14ac:dyDescent="0.3">
      <c r="A13" s="33" t="s">
        <v>49</v>
      </c>
      <c r="B13" s="83">
        <v>24.446000000000002</v>
      </c>
      <c r="C13" s="84">
        <v>26.071999999999999</v>
      </c>
      <c r="D13" s="84">
        <v>27.298000000000002</v>
      </c>
      <c r="E13" s="85">
        <v>28.274000000000001</v>
      </c>
      <c r="F13" s="83">
        <v>29.643000000000001</v>
      </c>
      <c r="G13" s="84">
        <v>32.658000000000001</v>
      </c>
      <c r="H13" s="84">
        <v>33.579000000000008</v>
      </c>
      <c r="I13" s="85">
        <v>35.017999999999986</v>
      </c>
      <c r="J13" s="83">
        <v>36.347999999999999</v>
      </c>
      <c r="K13" s="84">
        <v>37.171000000000006</v>
      </c>
      <c r="L13" s="84">
        <v>37.965999999999994</v>
      </c>
      <c r="M13" s="85">
        <v>39.347999999999999</v>
      </c>
      <c r="N13" s="53"/>
      <c r="O13" s="83">
        <v>106.09</v>
      </c>
      <c r="P13" s="84">
        <v>130.898</v>
      </c>
      <c r="Q13" s="85">
        <v>150.833</v>
      </c>
    </row>
    <row r="14" spans="1:17" s="4" customFormat="1" x14ac:dyDescent="0.3">
      <c r="A14" s="33" t="s">
        <v>50</v>
      </c>
      <c r="B14" s="83">
        <v>33.263000000000005</v>
      </c>
      <c r="C14" s="84">
        <v>48.435001</v>
      </c>
      <c r="D14" s="84">
        <v>51.864000000000004</v>
      </c>
      <c r="E14" s="85">
        <v>59.438998999999995</v>
      </c>
      <c r="F14" s="83">
        <v>51.146999999999991</v>
      </c>
      <c r="G14" s="84">
        <v>49.182000000000002</v>
      </c>
      <c r="H14" s="84">
        <v>49.597999999999999</v>
      </c>
      <c r="I14" s="85">
        <v>48.917000000000002</v>
      </c>
      <c r="J14" s="83">
        <v>38.599999999999994</v>
      </c>
      <c r="K14" s="84">
        <v>36.718999999999994</v>
      </c>
      <c r="L14" s="84">
        <v>32.97</v>
      </c>
      <c r="M14" s="85">
        <v>39.760999999999996</v>
      </c>
      <c r="N14" s="53"/>
      <c r="O14" s="83">
        <v>193.001</v>
      </c>
      <c r="P14" s="84">
        <v>198.84399999999999</v>
      </c>
      <c r="Q14" s="85">
        <v>148.04999999999998</v>
      </c>
    </row>
    <row r="15" spans="1:17" s="4" customFormat="1" x14ac:dyDescent="0.3">
      <c r="A15" s="33" t="s">
        <v>51</v>
      </c>
      <c r="B15" s="83">
        <v>28.553530999999964</v>
      </c>
      <c r="C15" s="84">
        <v>22.810469000000012</v>
      </c>
      <c r="D15" s="84">
        <v>18.392999999999972</v>
      </c>
      <c r="E15" s="85">
        <v>21.88900000000001</v>
      </c>
      <c r="F15" s="83">
        <v>24.353999999999985</v>
      </c>
      <c r="G15" s="84">
        <v>21.016999999999996</v>
      </c>
      <c r="H15" s="84">
        <v>18.020999999999958</v>
      </c>
      <c r="I15" s="85">
        <v>26.019999999999982</v>
      </c>
      <c r="J15" s="83">
        <v>27.893000000000029</v>
      </c>
      <c r="K15" s="84">
        <v>24.521000000000015</v>
      </c>
      <c r="L15" s="84">
        <v>22.53799999999984</v>
      </c>
      <c r="M15" s="85">
        <v>20.513000000000147</v>
      </c>
      <c r="N15" s="53"/>
      <c r="O15" s="83">
        <v>91.645999999999958</v>
      </c>
      <c r="P15" s="84">
        <v>89.411999999999921</v>
      </c>
      <c r="Q15" s="85">
        <v>95.465000000000032</v>
      </c>
    </row>
    <row r="16" spans="1:17" s="3" customFormat="1" x14ac:dyDescent="0.3">
      <c r="A16" s="23" t="s">
        <v>52</v>
      </c>
      <c r="B16" s="89">
        <v>214.01553099999995</v>
      </c>
      <c r="C16" s="90">
        <v>235.41066899999998</v>
      </c>
      <c r="D16" s="90">
        <v>242.59801299999998</v>
      </c>
      <c r="E16" s="91">
        <v>257.29400766900005</v>
      </c>
      <c r="F16" s="89">
        <v>246.92399999999998</v>
      </c>
      <c r="G16" s="90">
        <v>245.46600000000001</v>
      </c>
      <c r="H16" s="90">
        <v>239.27300000000002</v>
      </c>
      <c r="I16" s="91">
        <v>250.60899999999981</v>
      </c>
      <c r="J16" s="89">
        <v>243.66400000000002</v>
      </c>
      <c r="K16" s="90">
        <v>234.97299999999998</v>
      </c>
      <c r="L16" s="90">
        <v>223.35699999999991</v>
      </c>
      <c r="M16" s="91">
        <v>225.90000000000009</v>
      </c>
      <c r="N16" s="77"/>
      <c r="O16" s="89">
        <v>949.31822066899997</v>
      </c>
      <c r="P16" s="90">
        <v>982.27199999999982</v>
      </c>
      <c r="Q16" s="91">
        <v>927.89400000000001</v>
      </c>
    </row>
    <row r="17" spans="1:17" s="3" customFormat="1" x14ac:dyDescent="0.3">
      <c r="A17" s="23" t="s">
        <v>53</v>
      </c>
      <c r="B17" s="89">
        <v>4.4141009999999028</v>
      </c>
      <c r="C17" s="90">
        <v>5.8508990000001404</v>
      </c>
      <c r="D17" s="90">
        <v>10.345000000000312</v>
      </c>
      <c r="E17" s="91">
        <v>6.2049999999995862</v>
      </c>
      <c r="F17" s="89">
        <v>7.5060000000000855</v>
      </c>
      <c r="G17" s="90">
        <v>6.2250000000002501</v>
      </c>
      <c r="H17" s="90">
        <v>6.20799999999997</v>
      </c>
      <c r="I17" s="91">
        <v>3.1140000000001464</v>
      </c>
      <c r="J17" s="89">
        <v>6.7219999999999516</v>
      </c>
      <c r="K17" s="90">
        <v>1.7759999999995841</v>
      </c>
      <c r="L17" s="90">
        <v>6.3700000000001751</v>
      </c>
      <c r="M17" s="91">
        <v>4.7780000000002474</v>
      </c>
      <c r="N17" s="77"/>
      <c r="O17" s="89">
        <v>26.814999999999941</v>
      </c>
      <c r="P17" s="90">
        <v>23.053000000000452</v>
      </c>
      <c r="Q17" s="91">
        <v>19.645999999999958</v>
      </c>
    </row>
    <row r="18" spans="1:17" s="5" customFormat="1" x14ac:dyDescent="0.3">
      <c r="A18" s="34" t="s">
        <v>54</v>
      </c>
      <c r="B18" s="83">
        <v>1011.0206319999999</v>
      </c>
      <c r="C18" s="84">
        <v>1055.4795680000002</v>
      </c>
      <c r="D18" s="84">
        <v>1112.8030130000002</v>
      </c>
      <c r="E18" s="85">
        <v>1092.8680076689998</v>
      </c>
      <c r="F18" s="83">
        <v>1056.2090000000001</v>
      </c>
      <c r="G18" s="84">
        <v>1053.4240000000002</v>
      </c>
      <c r="H18" s="84">
        <v>1084.7049999999999</v>
      </c>
      <c r="I18" s="85">
        <v>1052.3809999999999</v>
      </c>
      <c r="J18" s="83">
        <v>1025.3149999999998</v>
      </c>
      <c r="K18" s="84">
        <v>1049.1359999999997</v>
      </c>
      <c r="L18" s="84">
        <v>1090.2939999999999</v>
      </c>
      <c r="M18" s="85">
        <v>1104.9169999999999</v>
      </c>
      <c r="N18" s="70"/>
      <c r="O18" s="83">
        <v>4272.1712206689999</v>
      </c>
      <c r="P18" s="84">
        <v>4246.7190000000001</v>
      </c>
      <c r="Q18" s="85">
        <v>4269.6619999999994</v>
      </c>
    </row>
    <row r="19" spans="1:17" s="5" customFormat="1" x14ac:dyDescent="0.3">
      <c r="A19" s="34" t="s">
        <v>55</v>
      </c>
      <c r="B19" s="83">
        <v>290.18600000000004</v>
      </c>
      <c r="C19" s="84">
        <v>296.85480099999995</v>
      </c>
      <c r="D19" s="84">
        <v>316.07698700000003</v>
      </c>
      <c r="E19" s="85">
        <v>445.29199133099974</v>
      </c>
      <c r="F19" s="83">
        <v>334.065</v>
      </c>
      <c r="G19" s="84">
        <v>360.55</v>
      </c>
      <c r="H19" s="84">
        <v>329.15</v>
      </c>
      <c r="I19" s="85">
        <v>475.36399999999992</v>
      </c>
      <c r="J19" s="83">
        <v>342.46699999999998</v>
      </c>
      <c r="K19" s="84">
        <v>340.21199999999999</v>
      </c>
      <c r="L19" s="84">
        <v>348.255</v>
      </c>
      <c r="M19" s="85">
        <v>454.09400000000028</v>
      </c>
      <c r="N19" s="70"/>
      <c r="O19" s="83">
        <v>1348.4097793309998</v>
      </c>
      <c r="P19" s="84">
        <v>1499.1289999999999</v>
      </c>
      <c r="Q19" s="85">
        <v>1485.0280000000002</v>
      </c>
    </row>
    <row r="20" spans="1:17" s="3" customFormat="1" x14ac:dyDescent="0.3">
      <c r="A20" s="24" t="s">
        <v>56</v>
      </c>
      <c r="B20" s="89">
        <v>1301.2066319999999</v>
      </c>
      <c r="C20" s="90">
        <v>1352.3343690000002</v>
      </c>
      <c r="D20" s="90">
        <v>1428.88</v>
      </c>
      <c r="E20" s="91">
        <v>1538.1599990000009</v>
      </c>
      <c r="F20" s="89">
        <v>1390.2739999999999</v>
      </c>
      <c r="G20" s="90">
        <v>1413.9739999999997</v>
      </c>
      <c r="H20" s="90">
        <v>1413.8549999999996</v>
      </c>
      <c r="I20" s="91">
        <v>1527.7449999999999</v>
      </c>
      <c r="J20" s="89">
        <v>1367.7820000000002</v>
      </c>
      <c r="K20" s="90">
        <v>1389.348</v>
      </c>
      <c r="L20" s="90">
        <v>1438.549</v>
      </c>
      <c r="M20" s="91">
        <v>1559.0109999999995</v>
      </c>
      <c r="N20" s="77"/>
      <c r="O20" s="89">
        <v>5620.581000000001</v>
      </c>
      <c r="P20" s="90">
        <v>5745.847999999999</v>
      </c>
      <c r="Q20" s="91">
        <v>5754.69</v>
      </c>
    </row>
    <row r="21" spans="1:17" s="5" customFormat="1" x14ac:dyDescent="0.3">
      <c r="A21" s="34" t="s">
        <v>57</v>
      </c>
      <c r="B21" s="83">
        <v>32.943000000000019</v>
      </c>
      <c r="C21" s="84">
        <v>36.682999999999986</v>
      </c>
      <c r="D21" s="84">
        <v>35.382000000000033</v>
      </c>
      <c r="E21" s="85">
        <v>35.375999999999863</v>
      </c>
      <c r="F21" s="83">
        <v>31.274999999999991</v>
      </c>
      <c r="G21" s="84">
        <v>33.551999999999978</v>
      </c>
      <c r="H21" s="84">
        <v>44.649000000000001</v>
      </c>
      <c r="I21" s="85">
        <v>34.894000000000034</v>
      </c>
      <c r="J21" s="83">
        <v>29.042999999999999</v>
      </c>
      <c r="K21" s="84">
        <v>30.102000000000018</v>
      </c>
      <c r="L21" s="84">
        <v>31.273000000000103</v>
      </c>
      <c r="M21" s="85">
        <v>34.431999999999903</v>
      </c>
      <c r="N21" s="70"/>
      <c r="O21" s="83">
        <v>140.3839999999999</v>
      </c>
      <c r="P21" s="84">
        <v>144.37</v>
      </c>
      <c r="Q21" s="85">
        <v>124.85000000000002</v>
      </c>
    </row>
    <row r="22" spans="1:17" s="3" customFormat="1" x14ac:dyDescent="0.3">
      <c r="A22" s="24" t="s">
        <v>58</v>
      </c>
      <c r="B22" s="89">
        <v>1334.1496320000001</v>
      </c>
      <c r="C22" s="90">
        <v>1389.0173690000001</v>
      </c>
      <c r="D22" s="90">
        <v>1464.2619999999993</v>
      </c>
      <c r="E22" s="91">
        <v>1573.5359989999997</v>
      </c>
      <c r="F22" s="89">
        <v>1421.549</v>
      </c>
      <c r="G22" s="90">
        <v>1447.5260000000003</v>
      </c>
      <c r="H22" s="90">
        <v>1458.5039999999995</v>
      </c>
      <c r="I22" s="91">
        <v>1562.6390000000001</v>
      </c>
      <c r="J22" s="89">
        <v>1396.825</v>
      </c>
      <c r="K22" s="90">
        <v>1419.4499999999996</v>
      </c>
      <c r="L22" s="90">
        <v>1469.8220000000001</v>
      </c>
      <c r="M22" s="91">
        <v>1593.4430000000011</v>
      </c>
      <c r="N22" s="77"/>
      <c r="O22" s="89">
        <v>5760.9649999999992</v>
      </c>
      <c r="P22" s="90">
        <v>5890.2179999999998</v>
      </c>
      <c r="Q22" s="91">
        <v>5879.5400000000009</v>
      </c>
    </row>
    <row r="23" spans="1:17" s="6" customFormat="1" x14ac:dyDescent="0.3">
      <c r="A23" s="25" t="s">
        <v>191</v>
      </c>
      <c r="B23" s="118"/>
      <c r="C23" s="119"/>
      <c r="D23" s="119"/>
      <c r="E23" s="120"/>
      <c r="F23" s="121"/>
      <c r="G23" s="122"/>
      <c r="H23" s="122"/>
      <c r="I23" s="125"/>
      <c r="J23" s="121"/>
      <c r="K23" s="122"/>
      <c r="L23" s="122"/>
      <c r="M23" s="125">
        <v>-2.8393152671901789E-2</v>
      </c>
      <c r="N23" s="79"/>
      <c r="O23" s="78"/>
      <c r="P23" s="79"/>
      <c r="Q23" s="125">
        <v>-1.5976964165282048E-2</v>
      </c>
    </row>
    <row r="24" spans="1:17" s="4" customFormat="1" x14ac:dyDescent="0.3">
      <c r="A24" s="244" t="s">
        <v>192</v>
      </c>
      <c r="B24" s="83"/>
      <c r="C24" s="84"/>
      <c r="D24" s="84"/>
      <c r="E24" s="85"/>
      <c r="F24" s="83"/>
      <c r="G24" s="84"/>
      <c r="H24" s="84"/>
      <c r="I24" s="54"/>
      <c r="J24" s="249"/>
      <c r="K24" s="269"/>
      <c r="L24" s="269"/>
      <c r="M24" s="125">
        <v>-1.9880197213452133E-3</v>
      </c>
      <c r="N24" s="53"/>
      <c r="O24" s="52"/>
      <c r="P24" s="53"/>
      <c r="Q24" s="125">
        <v>-8.8633136183786654E-3</v>
      </c>
    </row>
    <row r="25" spans="1:17" s="4" customFormat="1" x14ac:dyDescent="0.3">
      <c r="A25" s="24" t="s">
        <v>19</v>
      </c>
      <c r="B25" s="89">
        <v>164.90968200000003</v>
      </c>
      <c r="C25" s="90">
        <v>188.55815200000006</v>
      </c>
      <c r="D25" s="90">
        <v>203.70433800000006</v>
      </c>
      <c r="E25" s="91">
        <v>213.70482800000036</v>
      </c>
      <c r="F25" s="89">
        <v>154.18099999999987</v>
      </c>
      <c r="G25" s="90">
        <v>162.07400000000018</v>
      </c>
      <c r="H25" s="90">
        <v>211.11399999999986</v>
      </c>
      <c r="I25" s="57">
        <v>215.24799999999971</v>
      </c>
      <c r="J25" s="89">
        <v>136.8070000000001</v>
      </c>
      <c r="K25" s="90">
        <v>158.76429235177997</v>
      </c>
      <c r="L25" s="90">
        <v>197.02070407503618</v>
      </c>
      <c r="M25" s="57">
        <v>199.48794801562411</v>
      </c>
      <c r="N25" s="53"/>
      <c r="O25" s="55">
        <v>770.87700000000052</v>
      </c>
      <c r="P25" s="56">
        <v>742.61699999999962</v>
      </c>
      <c r="Q25" s="57">
        <v>692.07994444244036</v>
      </c>
    </row>
    <row r="26" spans="1:17" s="6" customFormat="1" x14ac:dyDescent="0.3">
      <c r="A26" s="25" t="s">
        <v>72</v>
      </c>
      <c r="B26" s="121">
        <v>0.12360658658113696</v>
      </c>
      <c r="C26" s="122">
        <v>0.13574931185759712</v>
      </c>
      <c r="D26" s="122">
        <v>0.13911741068196823</v>
      </c>
      <c r="E26" s="123">
        <v>0.13581184550961162</v>
      </c>
      <c r="F26" s="121">
        <v>0.10845985611470295</v>
      </c>
      <c r="G26" s="122">
        <v>0.11196620993336227</v>
      </c>
      <c r="H26" s="122">
        <v>0.14474694618595488</v>
      </c>
      <c r="I26" s="125">
        <v>0.13774646607437782</v>
      </c>
      <c r="J26" s="121">
        <v>9.7941402824262239E-2</v>
      </c>
      <c r="K26" s="122">
        <v>0.11184916154269613</v>
      </c>
      <c r="L26" s="122">
        <v>0.13404392101563056</v>
      </c>
      <c r="M26" s="125">
        <v>0.12519302417194966</v>
      </c>
      <c r="N26" s="81"/>
      <c r="O26" s="124">
        <v>0.13381039461270822</v>
      </c>
      <c r="P26" s="170">
        <v>0.12607631839772307</v>
      </c>
      <c r="Q26" s="125">
        <v>0.11770987941955327</v>
      </c>
    </row>
    <row r="27" spans="1:17" x14ac:dyDescent="0.3">
      <c r="A27" s="24" t="s">
        <v>18</v>
      </c>
      <c r="B27" s="89">
        <v>154.07968200000005</v>
      </c>
      <c r="C27" s="90">
        <v>183.77915200000007</v>
      </c>
      <c r="D27" s="90">
        <v>194.36933799999997</v>
      </c>
      <c r="E27" s="91">
        <v>153.85982800000033</v>
      </c>
      <c r="F27" s="89">
        <v>139.72499999999985</v>
      </c>
      <c r="G27" s="90">
        <v>132.73200000000031</v>
      </c>
      <c r="H27" s="90">
        <v>131.10999999999996</v>
      </c>
      <c r="I27" s="57">
        <v>198.61399999999969</v>
      </c>
      <c r="J27" s="89">
        <v>112.3120000000001</v>
      </c>
      <c r="K27" s="90">
        <v>154.79729235177999</v>
      </c>
      <c r="L27" s="90">
        <v>196.81770407503609</v>
      </c>
      <c r="M27" s="57">
        <v>199.19794801562415</v>
      </c>
      <c r="N27" s="69"/>
      <c r="O27" s="55">
        <v>686.08800000000042</v>
      </c>
      <c r="P27" s="56">
        <v>602.18099999999981</v>
      </c>
      <c r="Q27" s="57">
        <v>663.12494444244032</v>
      </c>
    </row>
    <row r="28" spans="1:17" s="7" customFormat="1" x14ac:dyDescent="0.3">
      <c r="A28" s="25" t="s">
        <v>72</v>
      </c>
      <c r="B28" s="121">
        <v>0.11548905632797869</v>
      </c>
      <c r="C28" s="122">
        <v>0.1323087501290994</v>
      </c>
      <c r="D28" s="122">
        <v>0.1327421854831991</v>
      </c>
      <c r="E28" s="123">
        <v>9.777966827437061E-2</v>
      </c>
      <c r="F28" s="121">
        <v>9.8290667433904744E-2</v>
      </c>
      <c r="G28" s="122">
        <v>9.1695762286826132E-2</v>
      </c>
      <c r="H28" s="122">
        <v>8.9893479894467207E-2</v>
      </c>
      <c r="I28" s="125">
        <v>0.12710165303694562</v>
      </c>
      <c r="J28" s="121">
        <v>8.0405204660569579E-2</v>
      </c>
      <c r="K28" s="122">
        <v>0.10905441709942586</v>
      </c>
      <c r="L28" s="122">
        <v>0.13390580905377392</v>
      </c>
      <c r="M28" s="125">
        <v>0.12501102833024089</v>
      </c>
      <c r="N28" s="82"/>
      <c r="O28" s="124">
        <v>0.11909254786307512</v>
      </c>
      <c r="P28" s="170">
        <v>0.1022340769051332</v>
      </c>
      <c r="Q28" s="125">
        <v>0.11278517442562518</v>
      </c>
    </row>
    <row r="29" spans="1:17" x14ac:dyDescent="0.3">
      <c r="A29" s="35"/>
      <c r="B29" s="19"/>
      <c r="C29" s="9"/>
      <c r="D29" s="9"/>
      <c r="E29" s="22"/>
      <c r="F29" s="19"/>
      <c r="G29" s="9"/>
      <c r="H29" s="9"/>
      <c r="I29" s="22"/>
      <c r="J29" s="19"/>
      <c r="K29" s="9"/>
      <c r="L29" s="9"/>
      <c r="M29" s="22"/>
      <c r="N29" s="8"/>
      <c r="O29" s="19"/>
      <c r="P29" s="9"/>
      <c r="Q29" s="22"/>
    </row>
    <row r="30" spans="1:17" x14ac:dyDescent="0.3">
      <c r="A30" s="35"/>
      <c r="B30" s="19"/>
      <c r="C30" s="9"/>
      <c r="D30" s="9"/>
      <c r="E30" s="22"/>
      <c r="F30" s="19"/>
      <c r="G30" s="9"/>
      <c r="H30" s="9"/>
      <c r="I30" s="22"/>
      <c r="J30" s="19"/>
      <c r="K30" s="9"/>
      <c r="L30" s="9"/>
      <c r="M30" s="22"/>
      <c r="N30" s="8"/>
      <c r="O30" s="19"/>
      <c r="P30" s="9"/>
      <c r="Q30" s="22"/>
    </row>
    <row r="31" spans="1:17" s="26" customFormat="1" x14ac:dyDescent="0.3">
      <c r="A31" s="29" t="s">
        <v>59</v>
      </c>
      <c r="B31" s="29"/>
      <c r="C31" s="30"/>
      <c r="D31" s="30"/>
      <c r="E31" s="31"/>
      <c r="F31" s="29"/>
      <c r="G31" s="30"/>
      <c r="H31" s="30"/>
      <c r="I31" s="31"/>
      <c r="J31" s="29"/>
      <c r="K31" s="30"/>
      <c r="L31" s="30"/>
      <c r="M31" s="31"/>
      <c r="N31" s="43"/>
      <c r="O31" s="29"/>
      <c r="P31" s="30"/>
      <c r="Q31" s="31"/>
    </row>
    <row r="32" spans="1:17" x14ac:dyDescent="0.3">
      <c r="A32" s="34" t="s">
        <v>60</v>
      </c>
      <c r="B32" s="83">
        <v>1393</v>
      </c>
      <c r="C32" s="84">
        <v>1415.558</v>
      </c>
      <c r="D32" s="84">
        <v>1427.7380000000001</v>
      </c>
      <c r="E32" s="85">
        <v>1449</v>
      </c>
      <c r="F32" s="83">
        <v>1499.5229999999999</v>
      </c>
      <c r="G32" s="84">
        <v>1519.01</v>
      </c>
      <c r="H32" s="84">
        <v>1530.4499999999998</v>
      </c>
      <c r="I32" s="85">
        <v>1538.81</v>
      </c>
      <c r="J32" s="83">
        <v>1534.41</v>
      </c>
      <c r="K32" s="84">
        <v>1534.83</v>
      </c>
      <c r="L32" s="84">
        <v>1528.3400000000001</v>
      </c>
      <c r="M32" s="85">
        <v>1505.98</v>
      </c>
      <c r="N32" s="72"/>
      <c r="O32" s="83">
        <v>1449</v>
      </c>
      <c r="P32" s="84">
        <v>1538.81</v>
      </c>
      <c r="Q32" s="85">
        <v>1505.98</v>
      </c>
    </row>
    <row r="33" spans="1:17" x14ac:dyDescent="0.3">
      <c r="A33" s="310" t="s">
        <v>211</v>
      </c>
      <c r="B33" s="118">
        <v>19.540000000000003</v>
      </c>
      <c r="C33" s="119">
        <v>24.507999999999999</v>
      </c>
      <c r="D33" s="119">
        <v>25.423999999999999</v>
      </c>
      <c r="E33" s="120">
        <v>26.749000000000002</v>
      </c>
      <c r="F33" s="118">
        <v>29.790000000000003</v>
      </c>
      <c r="G33" s="119">
        <v>31.15</v>
      </c>
      <c r="H33" s="119">
        <v>32.239999999999995</v>
      </c>
      <c r="I33" s="120">
        <v>34.22</v>
      </c>
      <c r="J33" s="118">
        <v>35.74</v>
      </c>
      <c r="K33" s="119">
        <v>37.36</v>
      </c>
      <c r="L33" s="119">
        <v>41.36</v>
      </c>
      <c r="M33" s="120">
        <v>41.540000000000006</v>
      </c>
      <c r="N33" s="311"/>
      <c r="O33" s="118">
        <v>26.749000000000002</v>
      </c>
      <c r="P33" s="119">
        <v>34.22</v>
      </c>
      <c r="Q33" s="120">
        <v>41.540000000000006</v>
      </c>
    </row>
    <row r="34" spans="1:17" x14ac:dyDescent="0.3">
      <c r="A34" s="34" t="s">
        <v>61</v>
      </c>
      <c r="B34" s="83">
        <v>141</v>
      </c>
      <c r="C34" s="84">
        <v>141.203</v>
      </c>
      <c r="D34" s="84">
        <v>138.179</v>
      </c>
      <c r="E34" s="85">
        <v>132</v>
      </c>
      <c r="F34" s="83">
        <v>106</v>
      </c>
      <c r="G34" s="84">
        <v>105</v>
      </c>
      <c r="H34" s="84">
        <v>106</v>
      </c>
      <c r="I34" s="85">
        <v>105.51</v>
      </c>
      <c r="J34" s="83">
        <v>105.91</v>
      </c>
      <c r="K34" s="84">
        <v>105.17</v>
      </c>
      <c r="L34" s="84">
        <v>104.97</v>
      </c>
      <c r="M34" s="85">
        <v>99.91</v>
      </c>
      <c r="N34" s="72"/>
      <c r="O34" s="83">
        <v>132</v>
      </c>
      <c r="P34" s="84">
        <v>105.51</v>
      </c>
      <c r="Q34" s="85">
        <v>99.91</v>
      </c>
    </row>
    <row r="35" spans="1:17" x14ac:dyDescent="0.3">
      <c r="A35" s="35" t="s">
        <v>62</v>
      </c>
      <c r="B35" s="83">
        <v>1534</v>
      </c>
      <c r="C35" s="84">
        <v>1556.761</v>
      </c>
      <c r="D35" s="84">
        <v>1565.9170000000001</v>
      </c>
      <c r="E35" s="85">
        <v>1581</v>
      </c>
      <c r="F35" s="83">
        <v>1605.5229999999999</v>
      </c>
      <c r="G35" s="84">
        <v>1624.01</v>
      </c>
      <c r="H35" s="84">
        <v>1636.4499999999998</v>
      </c>
      <c r="I35" s="85">
        <v>1644.32</v>
      </c>
      <c r="J35" s="83">
        <v>1640.3200000000002</v>
      </c>
      <c r="K35" s="84">
        <v>1640</v>
      </c>
      <c r="L35" s="84">
        <v>1633.3100000000002</v>
      </c>
      <c r="M35" s="85">
        <v>1605.89</v>
      </c>
      <c r="N35" s="72"/>
      <c r="O35" s="83">
        <v>1581</v>
      </c>
      <c r="P35" s="84">
        <v>1644.32</v>
      </c>
      <c r="Q35" s="85">
        <v>1605.89</v>
      </c>
    </row>
    <row r="36" spans="1:17" x14ac:dyDescent="0.3">
      <c r="A36" s="34" t="s">
        <v>134</v>
      </c>
      <c r="B36" s="83">
        <v>146</v>
      </c>
      <c r="C36" s="84">
        <v>145.60065166079869</v>
      </c>
      <c r="D36" s="84">
        <v>147.12683702390075</v>
      </c>
      <c r="E36" s="85">
        <v>142.23637839476751</v>
      </c>
      <c r="F36" s="83">
        <v>136.5326804282748</v>
      </c>
      <c r="G36" s="84">
        <v>134.66583909283057</v>
      </c>
      <c r="H36" s="84">
        <v>136.02500188191019</v>
      </c>
      <c r="I36" s="85">
        <v>130.53066941639329</v>
      </c>
      <c r="J36" s="83">
        <v>126.06467530523504</v>
      </c>
      <c r="K36" s="84">
        <v>130.17960341661785</v>
      </c>
      <c r="L36" s="84">
        <v>135.82813134097086</v>
      </c>
      <c r="M36" s="85">
        <v>132.63300703999451</v>
      </c>
      <c r="N36" s="72"/>
      <c r="O36" s="83">
        <v>145.33039241220902</v>
      </c>
      <c r="P36" s="84">
        <v>134.43847744111687</v>
      </c>
      <c r="Q36" s="85">
        <v>131.17635427570457</v>
      </c>
    </row>
    <row r="37" spans="1:17" x14ac:dyDescent="0.3">
      <c r="A37" s="34" t="s">
        <v>135</v>
      </c>
      <c r="B37" s="83">
        <v>41</v>
      </c>
      <c r="C37" s="84">
        <v>44.977346645494499</v>
      </c>
      <c r="D37" s="84">
        <v>45.997190422033235</v>
      </c>
      <c r="E37" s="85">
        <v>43.600359919545667</v>
      </c>
      <c r="F37" s="83">
        <v>31.711030015995259</v>
      </c>
      <c r="G37" s="84">
        <v>28.382395382395384</v>
      </c>
      <c r="H37" s="84">
        <v>30.30778605280975</v>
      </c>
      <c r="I37" s="85">
        <v>27.647193046965381</v>
      </c>
      <c r="J37" s="83">
        <v>24.89985571242774</v>
      </c>
      <c r="K37" s="84">
        <v>27.059553766813014</v>
      </c>
      <c r="L37" s="84">
        <v>24.927592816954856</v>
      </c>
      <c r="M37" s="85">
        <v>23.353544364023488</v>
      </c>
      <c r="N37" s="72"/>
      <c r="O37" s="83">
        <v>43.929005395659836</v>
      </c>
      <c r="P37" s="84">
        <v>29.512101124541445</v>
      </c>
      <c r="Q37" s="85">
        <v>25.060136665054774</v>
      </c>
    </row>
    <row r="38" spans="1:17" x14ac:dyDescent="0.3">
      <c r="A38" s="35" t="s">
        <v>136</v>
      </c>
      <c r="B38" s="83">
        <v>137</v>
      </c>
      <c r="C38" s="84">
        <v>136.24654607946616</v>
      </c>
      <c r="D38" s="84">
        <v>137.91232283788364</v>
      </c>
      <c r="E38" s="85">
        <v>133.64273533877198</v>
      </c>
      <c r="F38" s="83">
        <v>128.38105269663308</v>
      </c>
      <c r="G38" s="84">
        <v>127.60912669449101</v>
      </c>
      <c r="H38" s="84">
        <v>129.06141922666663</v>
      </c>
      <c r="I38" s="85">
        <v>123.79074547165673</v>
      </c>
      <c r="J38" s="83">
        <v>119.45786825578288</v>
      </c>
      <c r="K38" s="84">
        <v>123.41385786733287</v>
      </c>
      <c r="L38" s="84">
        <v>128.55557227457962</v>
      </c>
      <c r="M38" s="85">
        <v>125.44384811889479</v>
      </c>
      <c r="N38" s="72"/>
      <c r="O38" s="83">
        <v>136.12627699490383</v>
      </c>
      <c r="P38" s="84">
        <v>127.21052501441405</v>
      </c>
      <c r="Q38" s="85">
        <v>124.21778662914751</v>
      </c>
    </row>
    <row r="39" spans="1:17" hidden="1" x14ac:dyDescent="0.3">
      <c r="A39" s="35"/>
      <c r="B39" s="83"/>
      <c r="C39" s="84"/>
      <c r="D39" s="84"/>
      <c r="E39" s="85"/>
      <c r="F39" s="83"/>
      <c r="G39" s="84"/>
      <c r="H39" s="84"/>
      <c r="I39" s="85"/>
      <c r="J39" s="83"/>
      <c r="K39" s="84"/>
      <c r="L39" s="84"/>
      <c r="M39" s="85"/>
      <c r="N39" s="72"/>
      <c r="O39" s="83"/>
      <c r="P39" s="84"/>
      <c r="Q39" s="85"/>
    </row>
    <row r="40" spans="1:17" x14ac:dyDescent="0.3">
      <c r="A40" s="35" t="s">
        <v>65</v>
      </c>
      <c r="B40" s="83">
        <v>39</v>
      </c>
      <c r="C40" s="84">
        <v>37.413634444087457</v>
      </c>
      <c r="D40" s="84">
        <v>39.212993462100911</v>
      </c>
      <c r="E40" s="85">
        <v>41.516619985651474</v>
      </c>
      <c r="F40" s="83">
        <v>38.954967195470239</v>
      </c>
      <c r="G40" s="84">
        <v>38.837691154002066</v>
      </c>
      <c r="H40" s="84">
        <v>38.958649967684181</v>
      </c>
      <c r="I40" s="85">
        <v>40.69140838422657</v>
      </c>
      <c r="J40" s="83">
        <v>42.087503496828809</v>
      </c>
      <c r="K40" s="84">
        <v>41.993687253678047</v>
      </c>
      <c r="L40" s="84">
        <v>40.310152248342625</v>
      </c>
      <c r="M40" s="85">
        <v>44.860148246781478</v>
      </c>
      <c r="N40" s="72"/>
      <c r="O40" s="83">
        <v>39.393501019037991</v>
      </c>
      <c r="P40" s="84">
        <v>39.360594202159199</v>
      </c>
      <c r="Q40" s="85">
        <v>42.312872811407736</v>
      </c>
    </row>
    <row r="41" spans="1:17" x14ac:dyDescent="0.3">
      <c r="A41" s="35"/>
      <c r="B41" s="19"/>
      <c r="C41" s="9"/>
      <c r="D41" s="9"/>
      <c r="E41" s="22"/>
      <c r="F41" s="19"/>
      <c r="G41" s="9"/>
      <c r="H41" s="9"/>
      <c r="I41" s="22"/>
      <c r="J41" s="19"/>
      <c r="K41" s="9"/>
      <c r="L41" s="9"/>
      <c r="M41" s="22"/>
      <c r="N41" s="8"/>
      <c r="O41" s="115"/>
      <c r="P41" s="116"/>
      <c r="Q41" s="117"/>
    </row>
    <row r="42" spans="1:17" s="26" customFormat="1" x14ac:dyDescent="0.3">
      <c r="A42" s="29" t="s">
        <v>66</v>
      </c>
      <c r="B42" s="29"/>
      <c r="C42" s="30"/>
      <c r="D42" s="30"/>
      <c r="E42" s="31"/>
      <c r="F42" s="29"/>
      <c r="G42" s="30"/>
      <c r="H42" s="30"/>
      <c r="I42" s="31"/>
      <c r="J42" s="29"/>
      <c r="K42" s="30"/>
      <c r="L42" s="30"/>
      <c r="M42" s="31"/>
      <c r="N42" s="43"/>
      <c r="O42" s="126"/>
      <c r="P42" s="212"/>
      <c r="Q42" s="127"/>
    </row>
    <row r="43" spans="1:17" x14ac:dyDescent="0.3">
      <c r="A43" s="34" t="s">
        <v>68</v>
      </c>
      <c r="B43" s="83">
        <v>86.149000000000001</v>
      </c>
      <c r="C43" s="84">
        <v>94</v>
      </c>
      <c r="D43" s="84">
        <v>92</v>
      </c>
      <c r="E43" s="85">
        <v>88</v>
      </c>
      <c r="F43" s="83">
        <v>78</v>
      </c>
      <c r="G43" s="84">
        <v>81</v>
      </c>
      <c r="H43" s="84">
        <v>75</v>
      </c>
      <c r="I43" s="85">
        <v>71</v>
      </c>
      <c r="J43" s="83">
        <v>66</v>
      </c>
      <c r="K43" s="84">
        <v>65</v>
      </c>
      <c r="L43" s="84">
        <v>61</v>
      </c>
      <c r="M43" s="85">
        <v>59</v>
      </c>
      <c r="N43" s="8"/>
      <c r="O43" s="83">
        <v>88</v>
      </c>
      <c r="P43" s="84">
        <v>71</v>
      </c>
      <c r="Q43" s="85">
        <v>59</v>
      </c>
    </row>
    <row r="44" spans="1:17" x14ac:dyDescent="0.3">
      <c r="A44" s="34" t="s">
        <v>69</v>
      </c>
      <c r="B44" s="83">
        <v>32.857999999999997</v>
      </c>
      <c r="C44" s="84">
        <v>34</v>
      </c>
      <c r="D44" s="84">
        <v>33</v>
      </c>
      <c r="E44" s="85">
        <v>34</v>
      </c>
      <c r="F44" s="83">
        <v>39</v>
      </c>
      <c r="G44" s="84">
        <v>39</v>
      </c>
      <c r="H44" s="84">
        <v>43</v>
      </c>
      <c r="I44" s="85">
        <v>43</v>
      </c>
      <c r="J44" s="83">
        <v>44</v>
      </c>
      <c r="K44" s="84">
        <v>44</v>
      </c>
      <c r="L44" s="84">
        <v>44</v>
      </c>
      <c r="M44" s="85">
        <v>42</v>
      </c>
      <c r="N44" s="8"/>
      <c r="O44" s="83">
        <v>34</v>
      </c>
      <c r="P44" s="84">
        <v>43</v>
      </c>
      <c r="Q44" s="85">
        <v>42</v>
      </c>
    </row>
    <row r="45" spans="1:17" x14ac:dyDescent="0.3">
      <c r="A45" s="35" t="s">
        <v>70</v>
      </c>
      <c r="B45" s="83">
        <v>119.00700000000001</v>
      </c>
      <c r="C45" s="84">
        <v>128</v>
      </c>
      <c r="D45" s="84">
        <v>125</v>
      </c>
      <c r="E45" s="85">
        <v>122</v>
      </c>
      <c r="F45" s="83">
        <v>117</v>
      </c>
      <c r="G45" s="84">
        <v>120</v>
      </c>
      <c r="H45" s="84">
        <v>118</v>
      </c>
      <c r="I45" s="85">
        <v>114</v>
      </c>
      <c r="J45" s="83">
        <v>110</v>
      </c>
      <c r="K45" s="84">
        <v>109</v>
      </c>
      <c r="L45" s="84">
        <v>105</v>
      </c>
      <c r="M45" s="85">
        <v>101</v>
      </c>
      <c r="N45" s="8"/>
      <c r="O45" s="83">
        <v>122</v>
      </c>
      <c r="P45" s="84">
        <v>114</v>
      </c>
      <c r="Q45" s="85">
        <v>101</v>
      </c>
    </row>
    <row r="46" spans="1:17" x14ac:dyDescent="0.3">
      <c r="A46" s="35" t="s">
        <v>74</v>
      </c>
      <c r="B46" s="83">
        <v>102.387</v>
      </c>
      <c r="C46" s="84">
        <v>108</v>
      </c>
      <c r="D46" s="84">
        <v>112</v>
      </c>
      <c r="E46" s="85">
        <v>114</v>
      </c>
      <c r="F46" s="83">
        <v>118</v>
      </c>
      <c r="G46" s="84">
        <v>121</v>
      </c>
      <c r="H46" s="84">
        <v>129</v>
      </c>
      <c r="I46" s="85">
        <v>135</v>
      </c>
      <c r="J46" s="83">
        <v>134</v>
      </c>
      <c r="K46" s="84">
        <v>131</v>
      </c>
      <c r="L46" s="84">
        <v>128</v>
      </c>
      <c r="M46" s="85">
        <v>128</v>
      </c>
      <c r="N46" s="8"/>
      <c r="O46" s="83">
        <v>114</v>
      </c>
      <c r="P46" s="84">
        <v>135</v>
      </c>
      <c r="Q46" s="85">
        <v>128</v>
      </c>
    </row>
    <row r="47" spans="1:17" x14ac:dyDescent="0.3">
      <c r="A47" s="35" t="s">
        <v>137</v>
      </c>
      <c r="B47" s="83">
        <v>154.88280794398659</v>
      </c>
      <c r="C47" s="84">
        <v>157.15747056879033</v>
      </c>
      <c r="D47" s="84">
        <v>156.43148751051254</v>
      </c>
      <c r="E47" s="85">
        <v>151.46850675087396</v>
      </c>
      <c r="F47" s="83">
        <v>151.93791686021657</v>
      </c>
      <c r="G47" s="84">
        <v>153.05856609826688</v>
      </c>
      <c r="H47" s="84">
        <v>150.02447531514932</v>
      </c>
      <c r="I47" s="85">
        <v>151.77234484700764</v>
      </c>
      <c r="J47" s="83">
        <v>145.41104816252621</v>
      </c>
      <c r="K47" s="84">
        <v>146.98645994465451</v>
      </c>
      <c r="L47" s="84">
        <v>146.61745586629306</v>
      </c>
      <c r="M47" s="85">
        <v>144.28873204033823</v>
      </c>
      <c r="N47" s="8"/>
      <c r="O47" s="83">
        <v>154.98506819354085</v>
      </c>
      <c r="P47" s="84">
        <v>151.6983257801601</v>
      </c>
      <c r="Q47" s="85">
        <v>145.825924003453</v>
      </c>
    </row>
    <row r="48" spans="1:17" x14ac:dyDescent="0.3">
      <c r="A48" s="35" t="s">
        <v>75</v>
      </c>
      <c r="B48" s="83">
        <v>18.611000000000001</v>
      </c>
      <c r="C48" s="84">
        <v>18</v>
      </c>
      <c r="D48" s="84">
        <v>19</v>
      </c>
      <c r="E48" s="85">
        <v>20</v>
      </c>
      <c r="F48" s="83">
        <v>20</v>
      </c>
      <c r="G48" s="84">
        <v>23</v>
      </c>
      <c r="H48" s="84">
        <v>26</v>
      </c>
      <c r="I48" s="85">
        <v>28</v>
      </c>
      <c r="J48" s="83">
        <v>29</v>
      </c>
      <c r="K48" s="84">
        <v>28</v>
      </c>
      <c r="L48" s="84">
        <v>28</v>
      </c>
      <c r="M48" s="85">
        <v>28</v>
      </c>
      <c r="N48" s="8"/>
      <c r="O48" s="83">
        <v>20</v>
      </c>
      <c r="P48" s="84">
        <v>28</v>
      </c>
      <c r="Q48" s="85">
        <v>28</v>
      </c>
    </row>
    <row r="49" spans="1:17" x14ac:dyDescent="0.3">
      <c r="A49" s="35" t="s">
        <v>138</v>
      </c>
      <c r="B49" s="83">
        <v>384.90994070094303</v>
      </c>
      <c r="C49" s="84">
        <v>396.17672233704297</v>
      </c>
      <c r="D49" s="84">
        <v>397.74774774774778</v>
      </c>
      <c r="E49" s="85">
        <v>388.66729644624382</v>
      </c>
      <c r="F49" s="83">
        <v>392.45</v>
      </c>
      <c r="G49" s="84">
        <v>406.78771454381217</v>
      </c>
      <c r="H49" s="84">
        <v>356.77115646258517</v>
      </c>
      <c r="I49" s="85">
        <v>346.35107892340585</v>
      </c>
      <c r="J49" s="83">
        <v>336.21274450494053</v>
      </c>
      <c r="K49" s="84">
        <v>344.74248840492032</v>
      </c>
      <c r="L49" s="84">
        <v>353.33333333333331</v>
      </c>
      <c r="M49" s="85">
        <v>357.03571428571439</v>
      </c>
      <c r="N49" s="8"/>
      <c r="O49" s="83">
        <v>391.8754268079943</v>
      </c>
      <c r="P49" s="84">
        <v>375.58998748245079</v>
      </c>
      <c r="Q49" s="85">
        <v>347.83107013222713</v>
      </c>
    </row>
    <row r="50" spans="1:17" x14ac:dyDescent="0.3">
      <c r="A50" s="35"/>
      <c r="B50" s="115"/>
      <c r="C50" s="116"/>
      <c r="D50" s="116"/>
      <c r="E50" s="117"/>
      <c r="F50" s="115"/>
      <c r="G50" s="116"/>
      <c r="H50" s="116"/>
      <c r="I50" s="117"/>
      <c r="J50" s="115"/>
      <c r="K50" s="116"/>
      <c r="L50" s="116"/>
      <c r="M50" s="117"/>
      <c r="N50" s="8"/>
      <c r="O50" s="83"/>
      <c r="P50" s="84"/>
      <c r="Q50" s="85"/>
    </row>
    <row r="51" spans="1:17" x14ac:dyDescent="0.3">
      <c r="A51" s="35"/>
      <c r="B51" s="83"/>
      <c r="C51" s="84"/>
      <c r="D51" s="84"/>
      <c r="E51" s="85"/>
      <c r="F51" s="83"/>
      <c r="G51" s="84"/>
      <c r="H51" s="84"/>
      <c r="I51" s="85"/>
      <c r="J51" s="83"/>
      <c r="K51" s="84"/>
      <c r="L51" s="84"/>
      <c r="M51" s="85"/>
      <c r="N51" s="8"/>
      <c r="O51" s="83"/>
      <c r="P51" s="84"/>
      <c r="Q51" s="85"/>
    </row>
    <row r="52" spans="1:17" ht="15" thickBot="1" x14ac:dyDescent="0.35">
      <c r="A52" s="36"/>
      <c r="B52" s="27"/>
      <c r="C52" s="13"/>
      <c r="D52" s="13"/>
      <c r="E52" s="28"/>
      <c r="F52" s="27"/>
      <c r="G52" s="13"/>
      <c r="H52" s="13"/>
      <c r="I52" s="28"/>
      <c r="J52" s="27"/>
      <c r="K52" s="13"/>
      <c r="L52" s="13"/>
      <c r="M52" s="28"/>
      <c r="N52" s="8"/>
      <c r="O52" s="27"/>
      <c r="P52" s="13"/>
      <c r="Q52" s="28"/>
    </row>
  </sheetData>
  <mergeCells count="3">
    <mergeCell ref="B4:E4"/>
    <mergeCell ref="F4:I4"/>
    <mergeCell ref="J4:M4"/>
  </mergeCells>
  <pageMargins left="0.7" right="0.7" top="0.75" bottom="0.75" header="0.3" footer="0.3"/>
  <pageSetup paperSize="9" scale="63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Contents</vt:lpstr>
      <vt:lpstr>Group Income Statement</vt:lpstr>
      <vt:lpstr>Group Cash Flow Statement</vt:lpstr>
      <vt:lpstr>Group Financial KPIs</vt:lpstr>
      <vt:lpstr>Group Operational KPIs</vt:lpstr>
      <vt:lpstr>Sweden</vt:lpstr>
      <vt:lpstr>Finland</vt:lpstr>
      <vt:lpstr>Norway</vt:lpstr>
      <vt:lpstr>Denmark</vt:lpstr>
      <vt:lpstr>Lithuania</vt:lpstr>
      <vt:lpstr>Latvia</vt:lpstr>
      <vt:lpstr>Estonia</vt:lpstr>
      <vt:lpstr>Spain</vt:lpstr>
      <vt:lpstr>Other operations</vt:lpstr>
      <vt:lpstr>FX</vt:lpstr>
      <vt:lpstr>Definitions</vt:lpstr>
      <vt:lpstr>Definitions!Print_Area</vt:lpstr>
      <vt:lpstr>Denmark!Print_Area</vt:lpstr>
      <vt:lpstr>Estonia!Print_Area</vt:lpstr>
      <vt:lpstr>Finland!Print_Area</vt:lpstr>
      <vt:lpstr>FX!Print_Area</vt:lpstr>
      <vt:lpstr>'Group Financial KPIs'!Print_Area</vt:lpstr>
      <vt:lpstr>'Group Income Statement'!Print_Area</vt:lpstr>
      <vt:lpstr>'Group Operational KPIs'!Print_Area</vt:lpstr>
      <vt:lpstr>Latvia!Print_Area</vt:lpstr>
      <vt:lpstr>Lithuania!Print_Area</vt:lpstr>
      <vt:lpstr>Norway!Print_Area</vt:lpstr>
      <vt:lpstr>'Other operations'!Print_Area</vt:lpstr>
      <vt:lpstr>Spain!Print_Area</vt:lpstr>
      <vt:lpstr>Sweden!Print_Area</vt:lpstr>
      <vt:lpstr>'Group Financial KPIs'!Print_Titles</vt:lpstr>
      <vt:lpstr>'Group Operational KPIs'!Print_Titles</vt:lpstr>
    </vt:vector>
  </TitlesOfParts>
  <Company>TeliaSonera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Johansson IR</dc:creator>
  <cp:lastModifiedBy>Duveblad, Caroline</cp:lastModifiedBy>
  <cp:lastPrinted>2017-01-17T15:45:02Z</cp:lastPrinted>
  <dcterms:created xsi:type="dcterms:W3CDTF">2014-05-20T13:04:05Z</dcterms:created>
  <dcterms:modified xsi:type="dcterms:W3CDTF">2017-01-24T10:43:12Z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