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Funds 2017" sheetId="1" r:id="rId1"/>
  </sheets>
  <definedNames>
    <definedName name="_xlnm.Print_Area" localSheetId="0">'Funds 2017'!$A$1:$Q$116</definedName>
  </definedNames>
  <calcPr fullCalcOnLoad="1"/>
</workbook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<sst xmlns="http://schemas.openxmlformats.org/spreadsheetml/2006/main" count="196" uniqueCount="36">
  <si>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</si>
  <si>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</si>
  <si>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</si>
  <si>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</si>
  <si>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</si>
  <si>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</si>
  <si>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</si>
  <si>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</si>
  <si>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</si>
  <si>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</si>
  <si>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</si>
  <si>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</si>
  <si>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</si>
  <si>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</si>
  <si>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</si>
  <si>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</si>
  <si>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</si>
  <si>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</si>
  <si>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</si>
  <si>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</si>
  <si>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</si>
  <si>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</si>
  <si>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</si>
  <si>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</si>
  <si>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</si>
  <si>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</si>
  <si>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</si>
  <si>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</si>
  <si>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</si>
  <si>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</si>
  <si>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</si>
  <si>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>Specification of bond funds</t>
  </si>
  <si>
    <t xml:space="preserve">of which Life-cycle funds </t>
  </si>
  <si>
    <t>of which Corporate bond funds</t>
  </si>
  <si>
    <t>NEW SAVINGS AND NET ASSETS 2017 (MSEK)</t>
  </si>
  <si>
    <t>NEW SAVINGS AND NET ASSETS EXKLUDING PPM 2017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</si>
</sst>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3" fillId="0" borderId="0" xfId="0" applyFont="1" applyAlignment="1">
      <alignment/>
    </xf>
    <xf numFmtId="164" fontId="6" fillId="0" borderId="29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8" xfId="50" applyNumberFormat="1" applyFont="1" applyFill="1" applyBorder="1" applyProtection="1">
      <alignment/>
      <protection locked="0"/>
    </xf>
    <xf numFmtId="0" fontId="6" fillId="33" borderId="3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3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9" t="s">
        <v>34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21</v>
      </c>
      <c r="K8" s="60" t="s">
        <v>0</v>
      </c>
      <c r="L8" s="60"/>
      <c r="M8" s="61"/>
      <c r="N8" s="2"/>
      <c r="O8" s="2"/>
      <c r="P8" s="2"/>
      <c r="Q8" s="2"/>
    </row>
    <row r="9" spans="1:17" ht="10.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6" t="s">
        <v>2</v>
      </c>
      <c r="B10" s="42">
        <v>35555.4761</v>
      </c>
      <c r="C10" s="43">
        <v>27554.8138</v>
      </c>
      <c r="D10" s="43">
        <v>8000.6623</v>
      </c>
      <c r="E10" s="44">
        <v>2046421.4835</v>
      </c>
      <c r="F10" s="42">
        <v>10637.7636</v>
      </c>
      <c r="G10" s="43">
        <v>8631.8667</v>
      </c>
      <c r="H10" s="43">
        <v>2005.8968999999997</v>
      </c>
      <c r="I10" s="44">
        <v>910521.4184</v>
      </c>
      <c r="J10" s="42">
        <v>9021.1258</v>
      </c>
      <c r="K10" s="43">
        <v>10492.2476</v>
      </c>
      <c r="L10" s="43">
        <v>-1471.1218000000008</v>
      </c>
      <c r="M10" s="44">
        <v>358195.0536</v>
      </c>
      <c r="N10" s="2"/>
      <c r="O10" s="2"/>
      <c r="P10" s="2"/>
      <c r="Q10" s="2"/>
    </row>
    <row r="11" spans="1:17" ht="10.5">
      <c r="A11" s="37" t="s">
        <v>3</v>
      </c>
      <c r="B11" s="45">
        <v>40350.5649</v>
      </c>
      <c r="C11" s="46">
        <v>30453.8994</v>
      </c>
      <c r="D11" s="46">
        <v>9896.6655</v>
      </c>
      <c r="E11" s="47">
        <v>2151422.6709</v>
      </c>
      <c r="F11" s="45">
        <v>11589.1528</v>
      </c>
      <c r="G11" s="46">
        <v>9428.2354</v>
      </c>
      <c r="H11" s="46">
        <v>2160.9174000000003</v>
      </c>
      <c r="I11" s="47">
        <v>938067.1876</v>
      </c>
      <c r="J11" s="45">
        <v>13281.7594</v>
      </c>
      <c r="K11" s="46">
        <v>10006.2676</v>
      </c>
      <c r="L11" s="46">
        <v>3275.4918000000016</v>
      </c>
      <c r="M11" s="47">
        <v>364393.7384</v>
      </c>
      <c r="N11" s="2"/>
      <c r="O11" s="2"/>
      <c r="P11" s="2"/>
      <c r="Q11" s="2"/>
    </row>
    <row r="12" spans="1:17" ht="10.5">
      <c r="A12" s="37" t="s">
        <v>4</v>
      </c>
      <c r="B12" s="45">
        <v>47925.1338</v>
      </c>
      <c r="C12" s="46">
        <v>48308.174</v>
      </c>
      <c r="D12" s="46">
        <v>-383.0401999999958</v>
      </c>
      <c r="E12" s="47">
        <v>2173307.2702</v>
      </c>
      <c r="F12" s="45">
        <v>16499.1739</v>
      </c>
      <c r="G12" s="46">
        <v>11889.7295</v>
      </c>
      <c r="H12" s="46">
        <v>4609.444400000002</v>
      </c>
      <c r="I12" s="47">
        <v>946302.2618</v>
      </c>
      <c r="J12" s="45">
        <v>17387.2067</v>
      </c>
      <c r="K12" s="46">
        <v>18181.8737</v>
      </c>
      <c r="L12" s="46">
        <v>-794.6670000000013</v>
      </c>
      <c r="M12" s="47">
        <v>361626.3712</v>
      </c>
      <c r="N12" s="2"/>
      <c r="O12" s="2"/>
      <c r="P12" s="2"/>
      <c r="Q12" s="2"/>
    </row>
    <row r="13" spans="1:17" ht="10.5">
      <c r="A13" s="37" t="s">
        <v>5</v>
      </c>
      <c r="B13" s="45">
        <v>41606.2362</v>
      </c>
      <c r="C13" s="46">
        <v>35494.4581</v>
      </c>
      <c r="D13" s="46">
        <v>6111.778099999996</v>
      </c>
      <c r="E13" s="47">
        <v>2234447.0633</v>
      </c>
      <c r="F13" s="45">
        <v>13143.8371</v>
      </c>
      <c r="G13" s="46">
        <v>8428.3811</v>
      </c>
      <c r="H13" s="46">
        <v>4715.456</v>
      </c>
      <c r="I13" s="47">
        <v>960768.0994</v>
      </c>
      <c r="J13" s="45">
        <v>11953.9039</v>
      </c>
      <c r="K13" s="46">
        <v>10671.2569</v>
      </c>
      <c r="L13" s="46">
        <v>1282.646999999999</v>
      </c>
      <c r="M13" s="47">
        <v>364321.6588</v>
      </c>
      <c r="N13" s="2"/>
      <c r="O13" s="2"/>
      <c r="P13" s="2"/>
      <c r="Q13" s="2"/>
    </row>
    <row r="14" spans="1:17" ht="10.5">
      <c r="A14" s="37" t="s">
        <v>6</v>
      </c>
      <c r="B14" s="45">
        <v>41247.9589</v>
      </c>
      <c r="C14" s="46">
        <v>38217.2603</v>
      </c>
      <c r="D14" s="46">
        <v>3030.698599999996</v>
      </c>
      <c r="E14" s="48">
        <v>2265967.5549</v>
      </c>
      <c r="F14" s="45">
        <v>15135.0178</v>
      </c>
      <c r="G14" s="46">
        <v>12758.8064</v>
      </c>
      <c r="H14" s="46">
        <v>2376.2114</v>
      </c>
      <c r="I14" s="48">
        <v>969786.0089</v>
      </c>
      <c r="J14" s="45">
        <v>17572.1163</v>
      </c>
      <c r="K14" s="46">
        <v>10217.4222</v>
      </c>
      <c r="L14" s="46">
        <v>7354.694100000001</v>
      </c>
      <c r="M14" s="48">
        <v>371972.7673</v>
      </c>
      <c r="N14" s="2"/>
      <c r="O14" s="2"/>
      <c r="P14" s="2"/>
      <c r="Q14" s="2"/>
    </row>
    <row r="15" spans="1:17" ht="10.5">
      <c r="A15" s="37" t="s">
        <v>7</v>
      </c>
      <c r="B15" s="45">
        <v>39151.9192</v>
      </c>
      <c r="C15" s="46">
        <v>40200.295</v>
      </c>
      <c r="D15" s="46">
        <v>-1048.3758000000016</v>
      </c>
      <c r="E15" s="47">
        <v>2217200.5473</v>
      </c>
      <c r="F15" s="45">
        <v>12442.727</v>
      </c>
      <c r="G15" s="46">
        <v>10520.4141</v>
      </c>
      <c r="H15" s="46">
        <v>1922.3129000000008</v>
      </c>
      <c r="I15" s="47">
        <v>957508.3201</v>
      </c>
      <c r="J15" s="45">
        <v>15328.7355</v>
      </c>
      <c r="K15" s="46">
        <v>11573.4102</v>
      </c>
      <c r="L15" s="46">
        <v>3755.3253000000004</v>
      </c>
      <c r="M15" s="47">
        <v>371797.1015</v>
      </c>
      <c r="N15" s="2"/>
      <c r="O15" s="2"/>
      <c r="P15" s="2"/>
      <c r="Q15" s="2"/>
    </row>
    <row r="16" spans="1:17" ht="10.5">
      <c r="A16" s="37" t="s">
        <v>8</v>
      </c>
      <c r="B16" s="45">
        <v>22108.205</v>
      </c>
      <c r="C16" s="46">
        <v>24155.8592</v>
      </c>
      <c r="D16" s="46">
        <v>-2047.6541999999972</v>
      </c>
      <c r="E16" s="47">
        <v>2179873.6178</v>
      </c>
      <c r="F16" s="45">
        <v>7954.182</v>
      </c>
      <c r="G16" s="46">
        <v>6566.3183</v>
      </c>
      <c r="H16" s="46">
        <v>1387.8636999999999</v>
      </c>
      <c r="I16" s="47">
        <v>947589.8574</v>
      </c>
      <c r="J16" s="45">
        <v>8394.8418</v>
      </c>
      <c r="K16" s="46">
        <v>5643.558</v>
      </c>
      <c r="L16" s="46">
        <v>2751.2838</v>
      </c>
      <c r="M16" s="47">
        <v>376261.7559</v>
      </c>
      <c r="N16" s="2"/>
      <c r="O16" s="2"/>
      <c r="P16" s="2"/>
      <c r="Q16" s="2"/>
    </row>
    <row r="17" spans="1:17" ht="10.5">
      <c r="A17" s="37" t="s">
        <v>9</v>
      </c>
      <c r="B17" s="45">
        <v>20257.6441</v>
      </c>
      <c r="C17" s="46">
        <v>23592.3985</v>
      </c>
      <c r="D17" s="46">
        <v>-3334.754399999998</v>
      </c>
      <c r="E17" s="49">
        <v>2154387.1165</v>
      </c>
      <c r="F17" s="45">
        <v>7532.0512</v>
      </c>
      <c r="G17" s="46">
        <v>7533.2529</v>
      </c>
      <c r="H17" s="46">
        <v>-1.2017000000005282</v>
      </c>
      <c r="I17" s="49">
        <v>940000.5174</v>
      </c>
      <c r="J17" s="45">
        <v>6930.4516</v>
      </c>
      <c r="K17" s="46">
        <v>6397.0922</v>
      </c>
      <c r="L17" s="46">
        <v>533.3594000000003</v>
      </c>
      <c r="M17" s="49">
        <v>370634.233</v>
      </c>
      <c r="N17" s="2"/>
      <c r="O17" s="2"/>
      <c r="P17" s="2"/>
      <c r="Q17" s="2"/>
    </row>
    <row r="18" spans="1:17" ht="10.5">
      <c r="A18" s="37" t="s">
        <v>10</v>
      </c>
      <c r="B18" s="45">
        <v>28385.3075</v>
      </c>
      <c r="C18" s="46">
        <v>23497.7135</v>
      </c>
      <c r="D18" s="46">
        <v>4887.593999999997</v>
      </c>
      <c r="E18" s="49">
        <v>2255269.3257</v>
      </c>
      <c r="F18" s="45">
        <v>8625.4583</v>
      </c>
      <c r="G18" s="46">
        <v>8845.8867</v>
      </c>
      <c r="H18" s="46">
        <v>-220.42839999999887</v>
      </c>
      <c r="I18" s="49">
        <v>963707.0658</v>
      </c>
      <c r="J18" s="45">
        <v>11855.816</v>
      </c>
      <c r="K18" s="46">
        <v>10888.4261</v>
      </c>
      <c r="L18" s="46">
        <v>967.3899000000001</v>
      </c>
      <c r="M18" s="47">
        <v>373585.193</v>
      </c>
      <c r="N18" s="2"/>
      <c r="O18" s="2"/>
      <c r="P18" s="2"/>
      <c r="Q18" s="2"/>
    </row>
    <row r="19" spans="1:17" ht="10.5">
      <c r="A19" s="37" t="s">
        <v>11</v>
      </c>
      <c r="B19" s="50">
        <v>41620.1514</v>
      </c>
      <c r="C19" s="46">
        <v>31381.4933</v>
      </c>
      <c r="D19" s="46">
        <v>10238.658100000004</v>
      </c>
      <c r="E19" s="45">
        <v>2357154.6929</v>
      </c>
      <c r="F19" s="50">
        <v>13983.753</v>
      </c>
      <c r="G19" s="46">
        <v>17747.0608</v>
      </c>
      <c r="H19" s="46">
        <v>-3763.3077999999987</v>
      </c>
      <c r="I19" s="45">
        <v>983431.8029</v>
      </c>
      <c r="J19" s="50">
        <v>11805.1382</v>
      </c>
      <c r="K19" s="46">
        <v>7185.3942</v>
      </c>
      <c r="L19" s="46">
        <v>4619.744</v>
      </c>
      <c r="M19" s="49">
        <v>377942.6092</v>
      </c>
      <c r="N19" s="10"/>
      <c r="O19" s="2"/>
      <c r="P19" s="2"/>
      <c r="Q19" s="2"/>
    </row>
    <row r="20" spans="1:17" ht="10.5">
      <c r="A20" s="37" t="s">
        <v>12</v>
      </c>
      <c r="B20" s="50">
        <v>36948.5557</v>
      </c>
      <c r="C20" s="46">
        <v>37859.0245</v>
      </c>
      <c r="D20" s="46">
        <v>-910.4688000000024</v>
      </c>
      <c r="E20" s="45">
        <v>2346431.7364</v>
      </c>
      <c r="F20" s="50">
        <v>13743.3885</v>
      </c>
      <c r="G20" s="46">
        <v>10820.5367</v>
      </c>
      <c r="H20" s="46">
        <v>2922.8517999999985</v>
      </c>
      <c r="I20" s="45">
        <v>986536.9535</v>
      </c>
      <c r="J20" s="50">
        <v>12789.0915</v>
      </c>
      <c r="K20" s="46">
        <v>9330.7511</v>
      </c>
      <c r="L20" s="46">
        <v>3458.340400000001</v>
      </c>
      <c r="M20" s="47">
        <v>382936.2557</v>
      </c>
      <c r="N20" s="10"/>
      <c r="O20" s="2"/>
      <c r="P20" s="2"/>
      <c r="Q20" s="2"/>
    </row>
    <row r="21" spans="1:17" ht="10.5">
      <c r="A21" s="38" t="s">
        <v>13</v>
      </c>
      <c r="B21" s="51">
        <v>0</v>
      </c>
      <c r="C21" s="52">
        <v>0</v>
      </c>
      <c r="D21" s="53">
        <v>0</v>
      </c>
      <c r="E21" s="54">
        <v>0</v>
      </c>
      <c r="F21" s="51">
        <v>0</v>
      </c>
      <c r="G21" s="52">
        <v>0</v>
      </c>
      <c r="H21" s="53">
        <v>0</v>
      </c>
      <c r="I21" s="54">
        <v>0</v>
      </c>
      <c r="J21" s="51">
        <v>0</v>
      </c>
      <c r="K21" s="52">
        <v>0</v>
      </c>
      <c r="L21" s="53">
        <v>0</v>
      </c>
      <c r="M21" s="54">
        <v>0</v>
      </c>
      <c r="N21" s="2"/>
      <c r="O21" s="2"/>
      <c r="P21" s="2"/>
      <c r="Q21" s="2"/>
    </row>
    <row r="22" spans="1:17" ht="15" customHeight="1">
      <c r="A22" s="35" t="s">
        <v>14</v>
      </c>
      <c r="B22" s="11">
        <f>SUM(B10:B21)</f>
        <v>395157.15280000004</v>
      </c>
      <c r="C22" s="11">
        <f>SUM(C10:C21)</f>
        <v>360715.3896</v>
      </c>
      <c r="D22" s="11">
        <f>SUM(D10:D21)</f>
        <v>34441.7632</v>
      </c>
      <c r="E22" s="13"/>
      <c r="F22" s="11">
        <f>SUM(F10:F21)</f>
        <v>131286.50519999999</v>
      </c>
      <c r="G22" s="11">
        <f>SUM(G10:G21)</f>
        <v>113170.48860000001</v>
      </c>
      <c r="H22" s="11">
        <f>SUM(H10:H21)</f>
        <v>18116.016600000003</v>
      </c>
      <c r="I22" s="13"/>
      <c r="J22" s="11">
        <f>SUM(J10:J21)</f>
        <v>136320.1867</v>
      </c>
      <c r="K22" s="11">
        <f>SUM(K10:K21)</f>
        <v>110587.6998</v>
      </c>
      <c r="L22" s="11">
        <f>SUM(L10:L21)</f>
        <v>25732.486900000004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4" t="s">
        <v>1</v>
      </c>
      <c r="B24" s="59" t="s">
        <v>22</v>
      </c>
      <c r="C24" s="60" t="s">
        <v>0</v>
      </c>
      <c r="D24" s="60"/>
      <c r="E24" s="61"/>
      <c r="F24" s="59" t="s">
        <v>23</v>
      </c>
      <c r="G24" s="60" t="s">
        <v>0</v>
      </c>
      <c r="H24" s="60"/>
      <c r="I24" s="61"/>
      <c r="J24" s="59" t="s">
        <v>24</v>
      </c>
      <c r="K24" s="60" t="s">
        <v>0</v>
      </c>
      <c r="L24" s="60"/>
      <c r="M24" s="61"/>
      <c r="N24" s="59" t="s">
        <v>25</v>
      </c>
      <c r="O24" s="60" t="s">
        <v>0</v>
      </c>
      <c r="P24" s="60"/>
      <c r="Q24" s="61"/>
    </row>
    <row r="25" spans="1:17" ht="10.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6" t="s">
        <v>2</v>
      </c>
      <c r="B26" s="42">
        <v>5520.6973</v>
      </c>
      <c r="C26" s="43">
        <v>7771.3011</v>
      </c>
      <c r="D26" s="43">
        <v>-2250.6038</v>
      </c>
      <c r="E26" s="44">
        <v>201622.8318</v>
      </c>
      <c r="F26" s="42">
        <v>1892.7293</v>
      </c>
      <c r="G26" s="43">
        <v>1453.5738</v>
      </c>
      <c r="H26" s="43">
        <v>439.1555000000001</v>
      </c>
      <c r="I26" s="44">
        <v>45752.8448</v>
      </c>
      <c r="J26" s="42">
        <v>459.7234</v>
      </c>
      <c r="K26" s="43">
        <v>188.064</v>
      </c>
      <c r="L26" s="43">
        <v>271.6594</v>
      </c>
      <c r="M26" s="44">
        <v>17266.5688</v>
      </c>
      <c r="N26" s="16">
        <f>B10+F10+J10+B26+F26+J26</f>
        <v>63087.5155</v>
      </c>
      <c r="O26" s="17">
        <f aca="true" t="shared" si="0" ref="O26:O37">C10+G10+K10+C26+G26+K26</f>
        <v>56091.867</v>
      </c>
      <c r="P26" s="17">
        <f>+N26-O26</f>
        <v>6995.648500000003</v>
      </c>
      <c r="Q26" s="18">
        <f>E10+I10+M10+E26+I26+M26</f>
        <v>3579780.2009</v>
      </c>
    </row>
    <row r="27" spans="1:17" ht="10.5">
      <c r="A27" s="37" t="s">
        <v>3</v>
      </c>
      <c r="B27" s="45">
        <v>6359.24</v>
      </c>
      <c r="C27" s="46">
        <v>6958.3756</v>
      </c>
      <c r="D27" s="46">
        <v>-599.1356000000005</v>
      </c>
      <c r="E27" s="47">
        <v>200711.9255</v>
      </c>
      <c r="F27" s="45">
        <v>1255.0795</v>
      </c>
      <c r="G27" s="46">
        <v>1538.956</v>
      </c>
      <c r="H27" s="46">
        <v>-283.87649999999985</v>
      </c>
      <c r="I27" s="47">
        <v>45811.5986</v>
      </c>
      <c r="J27" s="45">
        <v>233.962</v>
      </c>
      <c r="K27" s="46">
        <v>170.378</v>
      </c>
      <c r="L27" s="46">
        <v>63.584</v>
      </c>
      <c r="M27" s="47">
        <v>17615.002</v>
      </c>
      <c r="N27" s="19">
        <f aca="true" t="shared" si="1" ref="N27:N37">B11+F11+J11+B27+F27+J27</f>
        <v>73069.7586</v>
      </c>
      <c r="O27" s="20">
        <f t="shared" si="0"/>
        <v>58556.111999999994</v>
      </c>
      <c r="P27" s="20">
        <f aca="true" t="shared" si="2" ref="P27:P37">+N27-O27</f>
        <v>14513.646600000007</v>
      </c>
      <c r="Q27" s="21">
        <f aca="true" t="shared" si="3" ref="Q27:Q37">E11+I11+M11+E27+I27+M27</f>
        <v>3718022.1229999997</v>
      </c>
    </row>
    <row r="28" spans="1:17" ht="10.5">
      <c r="A28" s="37" t="s">
        <v>4</v>
      </c>
      <c r="B28" s="45">
        <v>10506.0616</v>
      </c>
      <c r="C28" s="46">
        <v>9140.4132</v>
      </c>
      <c r="D28" s="46">
        <v>1365.6484</v>
      </c>
      <c r="E28" s="47">
        <v>201809.2586</v>
      </c>
      <c r="F28" s="45">
        <v>1872.1201</v>
      </c>
      <c r="G28" s="46">
        <v>1978.2636</v>
      </c>
      <c r="H28" s="46">
        <v>-106.1434999999999</v>
      </c>
      <c r="I28" s="47">
        <v>46471.1123</v>
      </c>
      <c r="J28" s="45">
        <v>64.7672</v>
      </c>
      <c r="K28" s="46">
        <v>169.664</v>
      </c>
      <c r="L28" s="46">
        <v>-104.89679999999998</v>
      </c>
      <c r="M28" s="47">
        <v>17702.1156</v>
      </c>
      <c r="N28" s="19">
        <f t="shared" si="1"/>
        <v>94254.4633</v>
      </c>
      <c r="O28" s="20">
        <f t="shared" si="0"/>
        <v>89668.118</v>
      </c>
      <c r="P28" s="20">
        <f t="shared" si="2"/>
        <v>4586.345300000001</v>
      </c>
      <c r="Q28" s="21">
        <f t="shared" si="3"/>
        <v>3747218.3897</v>
      </c>
    </row>
    <row r="29" spans="1:17" ht="10.5">
      <c r="A29" s="37" t="s">
        <v>5</v>
      </c>
      <c r="B29" s="45">
        <v>6445.4668</v>
      </c>
      <c r="C29" s="46">
        <v>6917.5215</v>
      </c>
      <c r="D29" s="46">
        <v>-472.0546999999997</v>
      </c>
      <c r="E29" s="47">
        <v>201392.5683</v>
      </c>
      <c r="F29" s="45">
        <v>1162.9822</v>
      </c>
      <c r="G29" s="46">
        <v>943.3901</v>
      </c>
      <c r="H29" s="46">
        <v>219.59209999999996</v>
      </c>
      <c r="I29" s="47">
        <v>47024.5178</v>
      </c>
      <c r="J29" s="45">
        <v>678.1234</v>
      </c>
      <c r="K29" s="46">
        <v>133.034</v>
      </c>
      <c r="L29" s="46">
        <v>545.0894</v>
      </c>
      <c r="M29" s="47">
        <v>18348.9495</v>
      </c>
      <c r="N29" s="19">
        <f t="shared" si="1"/>
        <v>74990.5496</v>
      </c>
      <c r="O29" s="20">
        <f t="shared" si="0"/>
        <v>62588.0417</v>
      </c>
      <c r="P29" s="20">
        <f t="shared" si="2"/>
        <v>12402.507899999997</v>
      </c>
      <c r="Q29" s="21">
        <f t="shared" si="3"/>
        <v>3826302.8571</v>
      </c>
    </row>
    <row r="30" spans="1:17" ht="10.5">
      <c r="A30" s="37" t="s">
        <v>6</v>
      </c>
      <c r="B30" s="45">
        <v>8462.6699</v>
      </c>
      <c r="C30" s="46">
        <v>9689.1053</v>
      </c>
      <c r="D30" s="46">
        <v>-1226.4353999999985</v>
      </c>
      <c r="E30" s="48">
        <v>200476.7314</v>
      </c>
      <c r="F30" s="45">
        <v>1401.2895</v>
      </c>
      <c r="G30" s="46">
        <v>1668.0374</v>
      </c>
      <c r="H30" s="46">
        <v>-266.74789999999985</v>
      </c>
      <c r="I30" s="48">
        <v>47083.6916</v>
      </c>
      <c r="J30" s="45">
        <v>203.8157</v>
      </c>
      <c r="K30" s="46">
        <v>219.3068</v>
      </c>
      <c r="L30" s="46">
        <v>-15.491100000000017</v>
      </c>
      <c r="M30" s="48">
        <v>18525.6639</v>
      </c>
      <c r="N30" s="19">
        <f t="shared" si="1"/>
        <v>84022.8681</v>
      </c>
      <c r="O30" s="20">
        <f t="shared" si="0"/>
        <v>72769.93840000001</v>
      </c>
      <c r="P30" s="20">
        <f t="shared" si="2"/>
        <v>11252.929699999993</v>
      </c>
      <c r="Q30" s="22">
        <f t="shared" si="3"/>
        <v>3873812.4179999996</v>
      </c>
    </row>
    <row r="31" spans="1:17" ht="10.5">
      <c r="A31" s="37" t="s">
        <v>7</v>
      </c>
      <c r="B31" s="45">
        <v>12902.7639</v>
      </c>
      <c r="C31" s="46">
        <v>8545.4918</v>
      </c>
      <c r="D31" s="46">
        <v>4357.2721</v>
      </c>
      <c r="E31" s="47">
        <v>204535.448</v>
      </c>
      <c r="F31" s="45">
        <v>1981.5348</v>
      </c>
      <c r="G31" s="46">
        <v>1136.9099</v>
      </c>
      <c r="H31" s="46">
        <v>844.6248999999998</v>
      </c>
      <c r="I31" s="47">
        <v>47456.5304</v>
      </c>
      <c r="J31" s="45">
        <v>74.5319</v>
      </c>
      <c r="K31" s="46">
        <v>129.3539</v>
      </c>
      <c r="L31" s="46">
        <v>-54.82200000000002</v>
      </c>
      <c r="M31" s="47">
        <v>18867.1389</v>
      </c>
      <c r="N31" s="19">
        <f t="shared" si="1"/>
        <v>81882.2123</v>
      </c>
      <c r="O31" s="20">
        <f t="shared" si="0"/>
        <v>72105.8749</v>
      </c>
      <c r="P31" s="20">
        <f t="shared" si="2"/>
        <v>9776.337400000004</v>
      </c>
      <c r="Q31" s="21">
        <f t="shared" si="3"/>
        <v>3817365.0862000003</v>
      </c>
    </row>
    <row r="32" spans="1:17" ht="10.5">
      <c r="A32" s="37" t="s">
        <v>8</v>
      </c>
      <c r="B32" s="45">
        <v>9522.8667</v>
      </c>
      <c r="C32" s="46">
        <v>5296.8825</v>
      </c>
      <c r="D32" s="46">
        <v>4225.984200000001</v>
      </c>
      <c r="E32" s="47">
        <v>208979.3523</v>
      </c>
      <c r="F32" s="45">
        <v>1747.856</v>
      </c>
      <c r="G32" s="46">
        <v>903.1759</v>
      </c>
      <c r="H32" s="46">
        <v>844.6801</v>
      </c>
      <c r="I32" s="47">
        <v>48388.4748</v>
      </c>
      <c r="J32" s="45">
        <v>228.476</v>
      </c>
      <c r="K32" s="46">
        <v>222.0727</v>
      </c>
      <c r="L32" s="46">
        <v>6.4033000000000015</v>
      </c>
      <c r="M32" s="47">
        <v>19188.6639</v>
      </c>
      <c r="N32" s="19">
        <f t="shared" si="1"/>
        <v>49956.427500000005</v>
      </c>
      <c r="O32" s="20">
        <f t="shared" si="0"/>
        <v>42787.866599999994</v>
      </c>
      <c r="P32" s="20">
        <f t="shared" si="2"/>
        <v>7168.560900000011</v>
      </c>
      <c r="Q32" s="21">
        <f t="shared" si="3"/>
        <v>3780281.7221000004</v>
      </c>
    </row>
    <row r="33" spans="1:17" ht="10.5">
      <c r="A33" s="37" t="s">
        <v>9</v>
      </c>
      <c r="B33" s="45">
        <v>6275.6242</v>
      </c>
      <c r="C33" s="46">
        <v>6613.3601</v>
      </c>
      <c r="D33" s="46">
        <v>-337.7358999999997</v>
      </c>
      <c r="E33" s="49">
        <v>215016.5702</v>
      </c>
      <c r="F33" s="45">
        <v>814.3432</v>
      </c>
      <c r="G33" s="46">
        <v>827.5825</v>
      </c>
      <c r="H33" s="46">
        <v>-13.239299999999957</v>
      </c>
      <c r="I33" s="49">
        <v>48285.4923</v>
      </c>
      <c r="J33" s="45">
        <v>145.9387</v>
      </c>
      <c r="K33" s="46">
        <v>421.1166</v>
      </c>
      <c r="L33" s="46">
        <v>-275.1779</v>
      </c>
      <c r="M33" s="49">
        <v>18702.38</v>
      </c>
      <c r="N33" s="19">
        <f t="shared" si="1"/>
        <v>41956.053</v>
      </c>
      <c r="O33" s="20">
        <f t="shared" si="0"/>
        <v>45384.8028</v>
      </c>
      <c r="P33" s="20">
        <f>+N33-O33</f>
        <v>-3428.749799999998</v>
      </c>
      <c r="Q33" s="23">
        <f t="shared" si="3"/>
        <v>3747026.3093999997</v>
      </c>
    </row>
    <row r="34" spans="1:17" ht="10.5">
      <c r="A34" s="37" t="s">
        <v>10</v>
      </c>
      <c r="B34" s="45">
        <v>8602.9617</v>
      </c>
      <c r="C34" s="46">
        <v>9801.647</v>
      </c>
      <c r="D34" s="46">
        <v>-1198.685300000001</v>
      </c>
      <c r="E34" s="49">
        <v>214194.0444</v>
      </c>
      <c r="F34" s="45">
        <v>1610.4816</v>
      </c>
      <c r="G34" s="46">
        <v>1301.252</v>
      </c>
      <c r="H34" s="46">
        <v>309.2296000000001</v>
      </c>
      <c r="I34" s="49">
        <v>48679.4601</v>
      </c>
      <c r="J34" s="45">
        <v>419.1278</v>
      </c>
      <c r="K34" s="46">
        <v>339.7639</v>
      </c>
      <c r="L34" s="46">
        <v>79.3639</v>
      </c>
      <c r="M34" s="49">
        <v>18919.6872</v>
      </c>
      <c r="N34" s="19">
        <f t="shared" si="1"/>
        <v>59499.1529</v>
      </c>
      <c r="O34" s="20">
        <f t="shared" si="0"/>
        <v>54674.68919999999</v>
      </c>
      <c r="P34" s="20">
        <f t="shared" si="2"/>
        <v>4824.4637000000075</v>
      </c>
      <c r="Q34" s="21">
        <f t="shared" si="3"/>
        <v>3874354.7761999997</v>
      </c>
    </row>
    <row r="35" spans="1:18" ht="10.5">
      <c r="A35" s="37" t="s">
        <v>11</v>
      </c>
      <c r="B35" s="50">
        <v>5065.4706</v>
      </c>
      <c r="C35" s="46">
        <v>10494.3337</v>
      </c>
      <c r="D35" s="46">
        <v>-5428.8631</v>
      </c>
      <c r="E35" s="47">
        <v>208522.1454</v>
      </c>
      <c r="F35" s="50">
        <v>2868.0896</v>
      </c>
      <c r="G35" s="46">
        <v>1650.7508</v>
      </c>
      <c r="H35" s="46">
        <v>1217.3387999999998</v>
      </c>
      <c r="I35" s="45">
        <v>50311.5497</v>
      </c>
      <c r="J35" s="50">
        <v>172.5002</v>
      </c>
      <c r="K35" s="46">
        <v>149.6805</v>
      </c>
      <c r="L35" s="46">
        <v>22.81970000000001</v>
      </c>
      <c r="M35" s="45">
        <v>18932.2587</v>
      </c>
      <c r="N35" s="24">
        <f t="shared" si="1"/>
        <v>75515.103</v>
      </c>
      <c r="O35" s="20">
        <f t="shared" si="0"/>
        <v>68608.71329999999</v>
      </c>
      <c r="P35" s="20">
        <f t="shared" si="2"/>
        <v>6906.389700000014</v>
      </c>
      <c r="Q35" s="23">
        <f>E19+I19+M19+E35+I35+M35</f>
        <v>3996295.0587999998</v>
      </c>
      <c r="R35" s="25"/>
    </row>
    <row r="36" spans="1:18" ht="10.5">
      <c r="A36" s="37" t="s">
        <v>12</v>
      </c>
      <c r="B36" s="50">
        <v>6390.868</v>
      </c>
      <c r="C36" s="46">
        <v>8533.7712</v>
      </c>
      <c r="D36" s="46">
        <v>-2142.903199999999</v>
      </c>
      <c r="E36" s="49">
        <v>206449.4351</v>
      </c>
      <c r="F36" s="50">
        <v>1934.7527</v>
      </c>
      <c r="G36" s="46">
        <v>1352.2475</v>
      </c>
      <c r="H36" s="46">
        <v>582.5052000000001</v>
      </c>
      <c r="I36" s="45">
        <v>51233.8545</v>
      </c>
      <c r="J36" s="50">
        <v>376.2978</v>
      </c>
      <c r="K36" s="46">
        <v>122.8719</v>
      </c>
      <c r="L36" s="46">
        <v>253.4259</v>
      </c>
      <c r="M36" s="45">
        <v>19253.9024</v>
      </c>
      <c r="N36" s="24">
        <f t="shared" si="1"/>
        <v>72182.9542</v>
      </c>
      <c r="O36" s="20">
        <f t="shared" si="0"/>
        <v>68019.20289999999</v>
      </c>
      <c r="P36" s="20">
        <f t="shared" si="2"/>
        <v>4163.7513000000035</v>
      </c>
      <c r="Q36" s="21">
        <f t="shared" si="3"/>
        <v>3992842.1375999996</v>
      </c>
      <c r="R36" s="10"/>
    </row>
    <row r="37" spans="1:17" ht="10.5">
      <c r="A37" s="38" t="s">
        <v>13</v>
      </c>
      <c r="B37" s="51">
        <v>0</v>
      </c>
      <c r="C37" s="52">
        <v>0</v>
      </c>
      <c r="D37" s="53">
        <v>0</v>
      </c>
      <c r="E37" s="54">
        <v>0</v>
      </c>
      <c r="F37" s="51">
        <v>0</v>
      </c>
      <c r="G37" s="52">
        <v>0</v>
      </c>
      <c r="H37" s="53">
        <v>0</v>
      </c>
      <c r="I37" s="54">
        <v>0</v>
      </c>
      <c r="J37" s="51">
        <v>0</v>
      </c>
      <c r="K37" s="52">
        <v>0</v>
      </c>
      <c r="L37" s="53">
        <v>0</v>
      </c>
      <c r="M37" s="54">
        <v>0</v>
      </c>
      <c r="N37" s="26">
        <f t="shared" si="1"/>
        <v>0</v>
      </c>
      <c r="O37" s="12">
        <f t="shared" si="0"/>
        <v>0</v>
      </c>
      <c r="P37" s="27">
        <f t="shared" si="2"/>
        <v>0</v>
      </c>
      <c r="Q37" s="28">
        <f t="shared" si="3"/>
        <v>0</v>
      </c>
    </row>
    <row r="38" spans="1:17" ht="15" customHeight="1">
      <c r="A38" s="35" t="s">
        <v>14</v>
      </c>
      <c r="B38" s="11">
        <f>SUM(B26:B37)</f>
        <v>86054.6907</v>
      </c>
      <c r="C38" s="11">
        <f>SUM(C26:C37)</f>
        <v>89762.203</v>
      </c>
      <c r="D38" s="11">
        <f>SUM(D26:D37)</f>
        <v>-3707.5122999999967</v>
      </c>
      <c r="E38" s="13"/>
      <c r="F38" s="11">
        <f>SUM(F26:F37)</f>
        <v>18541.2585</v>
      </c>
      <c r="G38" s="11">
        <f>SUM(G26:G37)</f>
        <v>14754.1395</v>
      </c>
      <c r="H38" s="11">
        <f>SUM(H26:H37)</f>
        <v>3787.119</v>
      </c>
      <c r="I38" s="13"/>
      <c r="J38" s="11">
        <f>SUM(J26:J37)</f>
        <v>3057.2641000000003</v>
      </c>
      <c r="K38" s="11">
        <f>SUM(K26:K37)</f>
        <v>2265.3063</v>
      </c>
      <c r="L38" s="11">
        <f>SUM(L26:L37)</f>
        <v>791.9577999999999</v>
      </c>
      <c r="M38" s="13"/>
      <c r="N38" s="11">
        <f>SUM(N26:N37)</f>
        <v>770417.0580000001</v>
      </c>
      <c r="O38" s="11">
        <f>SUM(O26:O37)</f>
        <v>691255.2268</v>
      </c>
      <c r="P38" s="12">
        <f>SUM(P26:P37)</f>
        <v>79161.83120000003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2.75">
      <c r="A40" s="29"/>
      <c r="B40" s="59" t="s">
        <v>30</v>
      </c>
      <c r="C40" s="60"/>
      <c r="D40" s="60"/>
      <c r="E40" s="61"/>
      <c r="F40" s="59" t="s">
        <v>31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7" ht="12.75">
      <c r="A41" s="34" t="s">
        <v>1</v>
      </c>
      <c r="B41" s="59" t="s">
        <v>32</v>
      </c>
      <c r="C41" s="60"/>
      <c r="D41" s="60"/>
      <c r="E41" s="61"/>
      <c r="F41" s="59" t="s">
        <v>33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7" ht="10.5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7" ht="10.5">
      <c r="A43" s="36" t="s">
        <v>2</v>
      </c>
      <c r="B43" s="43">
        <v>1265.581</v>
      </c>
      <c r="C43" s="43">
        <v>942.8862</v>
      </c>
      <c r="D43" s="43">
        <v>322.6947999999999</v>
      </c>
      <c r="E43" s="43">
        <v>278516.6801</v>
      </c>
      <c r="F43" s="43">
        <v>3741.6583</v>
      </c>
      <c r="G43" s="43">
        <v>3775.166</v>
      </c>
      <c r="H43" s="43">
        <v>-33.50770000000011</v>
      </c>
      <c r="I43" s="47">
        <v>112208.5297</v>
      </c>
      <c r="J43" s="30"/>
      <c r="K43" s="30"/>
      <c r="L43" s="30"/>
      <c r="M43" s="30"/>
      <c r="N43" s="2"/>
      <c r="O43" s="2"/>
      <c r="P43" s="2"/>
      <c r="Q43" s="2"/>
    </row>
    <row r="44" spans="1:17" ht="10.5">
      <c r="A44" s="37" t="s">
        <v>3</v>
      </c>
      <c r="B44" s="46">
        <v>1376.0216</v>
      </c>
      <c r="C44" s="46">
        <v>943.2882</v>
      </c>
      <c r="D44" s="46">
        <v>432.7334000000001</v>
      </c>
      <c r="E44" s="46">
        <v>288384.0066</v>
      </c>
      <c r="F44" s="46">
        <v>5285.1023</v>
      </c>
      <c r="G44" s="46">
        <v>3196.5366</v>
      </c>
      <c r="H44" s="46">
        <v>2088.5656999999997</v>
      </c>
      <c r="I44" s="47">
        <v>114686.296</v>
      </c>
      <c r="J44" s="30"/>
      <c r="K44" s="30"/>
      <c r="L44" s="30"/>
      <c r="M44" s="30"/>
      <c r="N44" s="2"/>
      <c r="O44" s="2"/>
      <c r="P44" s="2"/>
      <c r="Q44" s="2"/>
    </row>
    <row r="45" spans="1:17" ht="10.5">
      <c r="A45" s="37" t="s">
        <v>4</v>
      </c>
      <c r="B45" s="46">
        <v>1763.458</v>
      </c>
      <c r="C45" s="46">
        <v>1120.1946</v>
      </c>
      <c r="D45" s="46">
        <v>643.2634</v>
      </c>
      <c r="E45" s="46">
        <v>291212.1021</v>
      </c>
      <c r="F45" s="46">
        <v>8258.3772</v>
      </c>
      <c r="G45" s="46">
        <v>8456.6275</v>
      </c>
      <c r="H45" s="46">
        <v>-198.2502999999997</v>
      </c>
      <c r="I45" s="48">
        <v>114453.4142</v>
      </c>
      <c r="J45" s="30"/>
      <c r="K45" s="30"/>
      <c r="L45" s="30"/>
      <c r="M45" s="30"/>
      <c r="N45" s="2"/>
      <c r="O45" s="2"/>
      <c r="P45" s="2"/>
      <c r="Q45" s="2"/>
    </row>
    <row r="46" spans="1:17" ht="10.5">
      <c r="A46" s="37" t="s">
        <v>5</v>
      </c>
      <c r="B46" s="46">
        <v>2460.843</v>
      </c>
      <c r="C46" s="46">
        <v>832.0346</v>
      </c>
      <c r="D46" s="46">
        <v>1628.8084</v>
      </c>
      <c r="E46" s="46">
        <v>296223.3369</v>
      </c>
      <c r="F46" s="46">
        <v>4535.7608</v>
      </c>
      <c r="G46" s="46">
        <v>2799.9316</v>
      </c>
      <c r="H46" s="46">
        <v>1735.8292000000001</v>
      </c>
      <c r="I46" s="47">
        <v>116718.7024</v>
      </c>
      <c r="J46" s="30"/>
      <c r="K46" s="30"/>
      <c r="L46" s="30"/>
      <c r="M46" s="30"/>
      <c r="N46" s="2"/>
      <c r="O46" s="2"/>
      <c r="P46" s="2"/>
      <c r="Q46" s="2"/>
    </row>
    <row r="47" spans="1:17" ht="10.5">
      <c r="A47" s="37" t="s">
        <v>6</v>
      </c>
      <c r="B47" s="46">
        <v>2323.2614</v>
      </c>
      <c r="C47" s="46">
        <v>1018.699</v>
      </c>
      <c r="D47" s="46">
        <v>1304.5623999999998</v>
      </c>
      <c r="E47" s="46">
        <v>299773.9171</v>
      </c>
      <c r="F47" s="46">
        <v>6868.3508</v>
      </c>
      <c r="G47" s="46">
        <v>3986.5942</v>
      </c>
      <c r="H47" s="46">
        <v>2881.7566</v>
      </c>
      <c r="I47" s="47">
        <v>120225.0955</v>
      </c>
      <c r="J47" s="30"/>
      <c r="K47" s="30"/>
      <c r="L47" s="30"/>
      <c r="M47" s="30"/>
      <c r="N47" s="2"/>
      <c r="O47" s="2"/>
      <c r="P47" s="2"/>
      <c r="Q47" s="2"/>
    </row>
    <row r="48" spans="1:17" ht="10.5">
      <c r="A48" s="37" t="s">
        <v>7</v>
      </c>
      <c r="B48" s="46">
        <v>1274.7269</v>
      </c>
      <c r="C48" s="46">
        <v>926.4393</v>
      </c>
      <c r="D48" s="46">
        <v>348.2875999999999</v>
      </c>
      <c r="E48" s="46">
        <v>294544.6863</v>
      </c>
      <c r="F48" s="46">
        <v>5614.3788</v>
      </c>
      <c r="G48" s="46">
        <v>3687.5209</v>
      </c>
      <c r="H48" s="46">
        <v>1926.8579000000004</v>
      </c>
      <c r="I48" s="47">
        <v>121907.3232</v>
      </c>
      <c r="J48" s="30"/>
      <c r="K48" s="30"/>
      <c r="L48" s="30"/>
      <c r="M48" s="30"/>
      <c r="N48" s="2"/>
      <c r="O48" s="2"/>
      <c r="P48" s="2"/>
      <c r="Q48" s="2"/>
    </row>
    <row r="49" spans="1:17" ht="10.5">
      <c r="A49" s="37" t="s">
        <v>8</v>
      </c>
      <c r="B49" s="46">
        <v>995.8232</v>
      </c>
      <c r="C49" s="46">
        <v>873.1146</v>
      </c>
      <c r="D49" s="46">
        <v>122.70860000000005</v>
      </c>
      <c r="E49" s="46">
        <v>290787.1689</v>
      </c>
      <c r="F49" s="46">
        <v>4436.4031</v>
      </c>
      <c r="G49" s="46">
        <v>1822.3252</v>
      </c>
      <c r="H49" s="46">
        <v>2614.0779</v>
      </c>
      <c r="I49" s="47">
        <v>125626.9507</v>
      </c>
      <c r="J49" s="30"/>
      <c r="K49" s="30"/>
      <c r="L49" s="30"/>
      <c r="M49" s="30"/>
      <c r="N49" s="2"/>
      <c r="O49" s="2"/>
      <c r="P49" s="2"/>
      <c r="Q49" s="2"/>
    </row>
    <row r="50" spans="1:17" ht="10.5">
      <c r="A50" s="37" t="s">
        <v>9</v>
      </c>
      <c r="B50" s="46">
        <v>995.9161</v>
      </c>
      <c r="C50" s="46">
        <v>910.4088</v>
      </c>
      <c r="D50" s="46">
        <v>85.50729999999999</v>
      </c>
      <c r="E50" s="46">
        <v>288056.7584</v>
      </c>
      <c r="F50" s="46">
        <v>3524.6219</v>
      </c>
      <c r="G50" s="46">
        <v>2089.6399</v>
      </c>
      <c r="H50" s="46">
        <v>1434.982</v>
      </c>
      <c r="I50" s="48">
        <v>120169.3577</v>
      </c>
      <c r="J50" s="30"/>
      <c r="K50" s="30"/>
      <c r="L50" s="30"/>
      <c r="M50" s="30"/>
      <c r="N50" s="2"/>
      <c r="O50" s="2"/>
      <c r="P50" s="2"/>
      <c r="Q50" s="2"/>
    </row>
    <row r="51" spans="1:17" ht="10.5">
      <c r="A51" s="37" t="s">
        <v>10</v>
      </c>
      <c r="B51" s="46">
        <v>1069.8365</v>
      </c>
      <c r="C51" s="46">
        <v>892.6143</v>
      </c>
      <c r="D51" s="46">
        <v>177.22219999999993</v>
      </c>
      <c r="E51" s="46">
        <v>298232.3691</v>
      </c>
      <c r="F51" s="46">
        <v>4803.3034</v>
      </c>
      <c r="G51" s="46">
        <v>3840.2397</v>
      </c>
      <c r="H51" s="46">
        <v>963.0636999999997</v>
      </c>
      <c r="I51" s="47">
        <v>121247.6138</v>
      </c>
      <c r="J51" s="30"/>
      <c r="K51" s="30"/>
      <c r="L51" s="30"/>
      <c r="M51" s="30"/>
      <c r="N51" s="2"/>
      <c r="O51" s="2"/>
      <c r="P51" s="2"/>
      <c r="Q51" s="2"/>
    </row>
    <row r="52" spans="1:17" ht="10.5">
      <c r="A52" s="37" t="s">
        <v>11</v>
      </c>
      <c r="B52" s="46">
        <v>1312.3906</v>
      </c>
      <c r="C52" s="46">
        <v>8161.3831</v>
      </c>
      <c r="D52" s="46">
        <v>-6848.9925</v>
      </c>
      <c r="E52" s="46">
        <v>301436.3662</v>
      </c>
      <c r="F52" s="46">
        <v>4968.988</v>
      </c>
      <c r="G52" s="46">
        <v>2658.5283</v>
      </c>
      <c r="H52" s="46">
        <v>2310.4597000000003</v>
      </c>
      <c r="I52" s="47">
        <v>124118.6847</v>
      </c>
      <c r="J52" s="56"/>
      <c r="K52" s="30"/>
      <c r="L52" s="30"/>
      <c r="M52" s="30"/>
      <c r="N52" s="2"/>
      <c r="O52" s="2"/>
      <c r="P52" s="2"/>
      <c r="Q52" s="2"/>
    </row>
    <row r="53" spans="1:17" ht="10.5">
      <c r="A53" s="37" t="s">
        <v>12</v>
      </c>
      <c r="B53" s="46">
        <v>1382.6672</v>
      </c>
      <c r="C53" s="46">
        <v>990.7101</v>
      </c>
      <c r="D53" s="46">
        <v>391.9571000000001</v>
      </c>
      <c r="E53" s="46">
        <v>302183.2704</v>
      </c>
      <c r="F53" s="46">
        <v>4862.4497</v>
      </c>
      <c r="G53" s="46">
        <v>3728.3314</v>
      </c>
      <c r="H53" s="46">
        <v>1134.1183</v>
      </c>
      <c r="I53" s="47">
        <v>125954.0093</v>
      </c>
      <c r="J53" s="56"/>
      <c r="K53" s="30"/>
      <c r="L53" s="30"/>
      <c r="M53" s="30"/>
      <c r="N53" s="2"/>
      <c r="O53" s="2"/>
      <c r="P53" s="2"/>
      <c r="Q53" s="2"/>
    </row>
    <row r="54" spans="1:17" ht="10.5">
      <c r="A54" s="38" t="s">
        <v>13</v>
      </c>
      <c r="B54" s="52">
        <v>0</v>
      </c>
      <c r="C54" s="52">
        <v>0</v>
      </c>
      <c r="D54" s="53">
        <v>0</v>
      </c>
      <c r="E54" s="52">
        <v>0</v>
      </c>
      <c r="F54" s="52">
        <v>0</v>
      </c>
      <c r="G54" s="52">
        <v>0</v>
      </c>
      <c r="H54" s="53">
        <v>0</v>
      </c>
      <c r="I54" s="57">
        <v>0</v>
      </c>
      <c r="J54" s="30"/>
      <c r="K54" s="30"/>
      <c r="L54" s="30"/>
      <c r="M54" s="30"/>
      <c r="N54" s="2"/>
      <c r="O54" s="2"/>
      <c r="P54" s="2"/>
      <c r="Q54" s="2"/>
    </row>
    <row r="55" spans="1:17" ht="10.5">
      <c r="A55" s="35" t="s">
        <v>14</v>
      </c>
      <c r="B55" s="11">
        <f>SUM(B43:B54)</f>
        <v>16220.525500000002</v>
      </c>
      <c r="C55" s="11">
        <f>SUM(C43:C54)</f>
        <v>17611.7728</v>
      </c>
      <c r="D55" s="11">
        <f>SUM(D43:D54)</f>
        <v>-1391.2473000000005</v>
      </c>
      <c r="E55" s="13"/>
      <c r="F55" s="11">
        <f>SUM(F43:F54)</f>
        <v>56899.39429999999</v>
      </c>
      <c r="G55" s="11">
        <f>SUM(G43:G54)</f>
        <v>40041.4413</v>
      </c>
      <c r="H55" s="11">
        <f>SUM(H43:H54)</f>
        <v>16857.953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ht="10.5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ht="10.5">
      <c r="A57" s="40" t="s">
        <v>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0.5">
      <c r="A58" s="55" t="s">
        <v>29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0.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0.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21</v>
      </c>
      <c r="K65" s="60" t="s">
        <v>0</v>
      </c>
      <c r="L65" s="60"/>
      <c r="M65" s="61"/>
      <c r="N65" s="2"/>
      <c r="O65" s="2"/>
      <c r="P65" s="2"/>
      <c r="Q65" s="2"/>
    </row>
    <row r="66" spans="1:17" ht="10.5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ht="10.5">
      <c r="A67" s="36" t="s">
        <v>2</v>
      </c>
      <c r="B67" s="42">
        <v>34055.9098</v>
      </c>
      <c r="C67" s="43">
        <v>25214.401</v>
      </c>
      <c r="D67" s="43">
        <v>8841.5088</v>
      </c>
      <c r="E67" s="44">
        <v>1347807.0081</v>
      </c>
      <c r="F67" s="42">
        <v>10199.0518</v>
      </c>
      <c r="G67" s="43">
        <v>8047.2544</v>
      </c>
      <c r="H67" s="43">
        <v>2151.7973999999995</v>
      </c>
      <c r="I67" s="44">
        <v>703441.396</v>
      </c>
      <c r="J67" s="42">
        <v>8913.8889</v>
      </c>
      <c r="K67" s="43">
        <v>10092.8529</v>
      </c>
      <c r="L67" s="43">
        <v>-1178.964</v>
      </c>
      <c r="M67" s="44">
        <v>313923.495</v>
      </c>
      <c r="N67" s="2"/>
      <c r="O67" s="2"/>
      <c r="P67" s="2"/>
      <c r="Q67" s="2"/>
    </row>
    <row r="68" spans="1:17" ht="10.5">
      <c r="A68" s="37" t="s">
        <v>3</v>
      </c>
      <c r="B68" s="45">
        <v>38566.76</v>
      </c>
      <c r="C68" s="46">
        <v>27780.0441</v>
      </c>
      <c r="D68" s="46">
        <v>10786.715900000003</v>
      </c>
      <c r="E68" s="47">
        <v>1416082.4886</v>
      </c>
      <c r="F68" s="45">
        <v>11084.4487</v>
      </c>
      <c r="G68" s="46">
        <v>8718.0581</v>
      </c>
      <c r="H68" s="46">
        <v>2366.3906000000006</v>
      </c>
      <c r="I68" s="47">
        <v>724700.8019</v>
      </c>
      <c r="J68" s="45">
        <v>12435.8464</v>
      </c>
      <c r="K68" s="46">
        <v>9584.3908</v>
      </c>
      <c r="L68" s="46">
        <v>2851.455600000001</v>
      </c>
      <c r="M68" s="47">
        <v>318141.5002</v>
      </c>
      <c r="N68" s="2"/>
      <c r="O68" s="2"/>
      <c r="P68" s="2"/>
      <c r="Q68" s="2"/>
    </row>
    <row r="69" spans="1:17" ht="10.5">
      <c r="A69" s="37" t="s">
        <v>4</v>
      </c>
      <c r="B69" s="45">
        <v>44837.9005</v>
      </c>
      <c r="C69" s="46">
        <v>44082.1085</v>
      </c>
      <c r="D69" s="46">
        <v>755.7920000000013</v>
      </c>
      <c r="E69" s="47">
        <v>1429995.0566</v>
      </c>
      <c r="F69" s="45">
        <v>15858.3793</v>
      </c>
      <c r="G69" s="46">
        <v>10917.5725</v>
      </c>
      <c r="H69" s="46">
        <v>4940.8068</v>
      </c>
      <c r="I69" s="47">
        <v>733199.6943</v>
      </c>
      <c r="J69" s="45">
        <v>16895.7264</v>
      </c>
      <c r="K69" s="46">
        <v>17079.3577</v>
      </c>
      <c r="L69" s="46">
        <v>-183.63130000000092</v>
      </c>
      <c r="M69" s="47">
        <v>317610.2867</v>
      </c>
      <c r="N69" s="2"/>
      <c r="O69" s="2"/>
      <c r="P69" s="2"/>
      <c r="Q69" s="2"/>
    </row>
    <row r="70" spans="1:17" ht="10.5">
      <c r="A70" s="37" t="s">
        <v>5</v>
      </c>
      <c r="B70" s="45">
        <v>39843.8044</v>
      </c>
      <c r="C70" s="46">
        <v>33544.2265</v>
      </c>
      <c r="D70" s="46">
        <v>6299.577900000004</v>
      </c>
      <c r="E70" s="47">
        <v>1477301.1016</v>
      </c>
      <c r="F70" s="45">
        <v>12574.1949</v>
      </c>
      <c r="G70" s="46">
        <v>7924.2944</v>
      </c>
      <c r="H70" s="46">
        <v>4649.900500000001</v>
      </c>
      <c r="I70" s="47">
        <v>745983.3229</v>
      </c>
      <c r="J70" s="45">
        <v>11907.1667</v>
      </c>
      <c r="K70" s="46">
        <v>10410.129</v>
      </c>
      <c r="L70" s="46">
        <v>1497.037699999999</v>
      </c>
      <c r="M70" s="47">
        <v>320444.9206</v>
      </c>
      <c r="N70" s="2"/>
      <c r="O70" s="2"/>
      <c r="P70" s="2"/>
      <c r="Q70" s="2"/>
    </row>
    <row r="71" spans="1:17" ht="10.5">
      <c r="A71" s="37" t="s">
        <v>6</v>
      </c>
      <c r="B71" s="45">
        <v>36200.0241</v>
      </c>
      <c r="C71" s="46">
        <v>36469.8724</v>
      </c>
      <c r="D71" s="46">
        <v>-269.84829999999783</v>
      </c>
      <c r="E71" s="48">
        <v>1497254.0493</v>
      </c>
      <c r="F71" s="45">
        <v>13298.3165</v>
      </c>
      <c r="G71" s="46">
        <v>12272.4761</v>
      </c>
      <c r="H71" s="46">
        <v>1025.840400000001</v>
      </c>
      <c r="I71" s="48">
        <v>752244.2969</v>
      </c>
      <c r="J71" s="45">
        <v>17186.7257</v>
      </c>
      <c r="K71" s="46">
        <v>10054.4332</v>
      </c>
      <c r="L71" s="46">
        <v>7132.2925</v>
      </c>
      <c r="M71" s="48">
        <v>328205.0881</v>
      </c>
      <c r="N71" s="2"/>
      <c r="O71" s="2"/>
      <c r="P71" s="2"/>
      <c r="Q71" s="2"/>
    </row>
    <row r="72" spans="1:17" ht="10.5">
      <c r="A72" s="37" t="s">
        <v>7</v>
      </c>
      <c r="B72" s="45">
        <v>37384.7158</v>
      </c>
      <c r="C72" s="46">
        <v>37788.622</v>
      </c>
      <c r="D72" s="46">
        <v>-403.9062000000049</v>
      </c>
      <c r="E72" s="47">
        <v>1466833.7618</v>
      </c>
      <c r="F72" s="45">
        <v>12061.2337</v>
      </c>
      <c r="G72" s="46">
        <v>9965.9055</v>
      </c>
      <c r="H72" s="46">
        <v>2095.3282</v>
      </c>
      <c r="I72" s="47">
        <v>744007.7387</v>
      </c>
      <c r="J72" s="45">
        <v>14715.3342</v>
      </c>
      <c r="K72" s="46">
        <v>11403.3262</v>
      </c>
      <c r="L72" s="46">
        <v>3312.008</v>
      </c>
      <c r="M72" s="47">
        <v>328272.5456</v>
      </c>
      <c r="N72" s="2"/>
      <c r="O72" s="2"/>
      <c r="P72" s="2"/>
      <c r="Q72" s="2"/>
    </row>
    <row r="73" spans="1:17" ht="10.5">
      <c r="A73" s="37" t="s">
        <v>8</v>
      </c>
      <c r="B73" s="45">
        <v>20705.8058</v>
      </c>
      <c r="C73" s="46">
        <v>22408.2951</v>
      </c>
      <c r="D73" s="46">
        <v>-1702.489300000001</v>
      </c>
      <c r="E73" s="47">
        <v>1438689.9988</v>
      </c>
      <c r="F73" s="45">
        <v>7794.6649</v>
      </c>
      <c r="G73" s="46">
        <v>6002.4272</v>
      </c>
      <c r="H73" s="46">
        <v>1792.2376999999997</v>
      </c>
      <c r="I73" s="47">
        <v>737291.4719</v>
      </c>
      <c r="J73" s="45">
        <v>8284.3592</v>
      </c>
      <c r="K73" s="46">
        <v>4925.1572</v>
      </c>
      <c r="L73" s="46">
        <v>3359.202000000001</v>
      </c>
      <c r="M73" s="47">
        <v>332670.7984</v>
      </c>
      <c r="N73" s="2"/>
      <c r="O73" s="2"/>
      <c r="P73" s="2"/>
      <c r="Q73" s="2"/>
    </row>
    <row r="74" spans="1:17" ht="10.5">
      <c r="A74" s="37" t="s">
        <v>9</v>
      </c>
      <c r="B74" s="45">
        <v>19162.0248</v>
      </c>
      <c r="C74" s="46">
        <v>21627.2061</v>
      </c>
      <c r="D74" s="46">
        <v>-2465.1813</v>
      </c>
      <c r="E74" s="49">
        <v>1421741.4935</v>
      </c>
      <c r="F74" s="45">
        <v>7345.3524</v>
      </c>
      <c r="G74" s="46">
        <v>7037.987</v>
      </c>
      <c r="H74" s="46">
        <v>307.3653999999997</v>
      </c>
      <c r="I74" s="49">
        <v>732232.1766</v>
      </c>
      <c r="J74" s="45">
        <v>6792.057</v>
      </c>
      <c r="K74" s="46">
        <v>6139.3517</v>
      </c>
      <c r="L74" s="46">
        <v>652.7052999999996</v>
      </c>
      <c r="M74" s="47">
        <v>326864.6352</v>
      </c>
      <c r="N74" s="2"/>
      <c r="O74" s="2"/>
      <c r="P74" s="2"/>
      <c r="Q74" s="2"/>
    </row>
    <row r="75" spans="1:17" ht="10.5">
      <c r="A75" s="37" t="s">
        <v>10</v>
      </c>
      <c r="B75" s="45">
        <v>27133.688</v>
      </c>
      <c r="C75" s="46">
        <v>21893.9759</v>
      </c>
      <c r="D75" s="46">
        <v>5239.712099999997</v>
      </c>
      <c r="E75" s="49">
        <v>1492724.4966</v>
      </c>
      <c r="F75" s="45">
        <v>8332.9865</v>
      </c>
      <c r="G75" s="46">
        <v>8347.2933</v>
      </c>
      <c r="H75" s="46">
        <v>-14.306799999998475</v>
      </c>
      <c r="I75" s="49">
        <v>750131.728</v>
      </c>
      <c r="J75" s="45">
        <v>11782.2267</v>
      </c>
      <c r="K75" s="46">
        <v>10716.3044</v>
      </c>
      <c r="L75" s="46">
        <v>1065.9222999999984</v>
      </c>
      <c r="M75" s="47">
        <v>328006.0386</v>
      </c>
      <c r="N75" s="2"/>
      <c r="O75" s="2"/>
      <c r="P75" s="2"/>
      <c r="Q75" s="2"/>
    </row>
    <row r="76" spans="1:17" ht="10.5">
      <c r="A76" s="37" t="s">
        <v>11</v>
      </c>
      <c r="B76" s="50">
        <v>39574.4059</v>
      </c>
      <c r="C76" s="46">
        <v>29637.0446</v>
      </c>
      <c r="D76" s="46">
        <v>9937.361299999997</v>
      </c>
      <c r="E76" s="45">
        <v>1558282.4315</v>
      </c>
      <c r="F76" s="50">
        <v>13609.6075</v>
      </c>
      <c r="G76" s="46">
        <v>17222.6264</v>
      </c>
      <c r="H76" s="46">
        <v>-3613.018900000001</v>
      </c>
      <c r="I76" s="45">
        <v>762988.8409</v>
      </c>
      <c r="J76" s="50">
        <v>11766.0635</v>
      </c>
      <c r="K76" s="46">
        <v>6978.8617</v>
      </c>
      <c r="L76" s="46">
        <v>4787.2018</v>
      </c>
      <c r="M76" s="47">
        <v>334166.831</v>
      </c>
      <c r="N76" s="2"/>
      <c r="O76" s="2"/>
      <c r="P76" s="2"/>
      <c r="Q76" s="2"/>
    </row>
    <row r="77" spans="1:17" ht="10.5">
      <c r="A77" s="37" t="s">
        <v>12</v>
      </c>
      <c r="B77" s="50">
        <v>35392.015</v>
      </c>
      <c r="C77" s="46">
        <v>35372.083</v>
      </c>
      <c r="D77" s="46">
        <v>19.9320000000007</v>
      </c>
      <c r="E77" s="45">
        <v>1545636.65</v>
      </c>
      <c r="F77" s="50">
        <v>13002.9251</v>
      </c>
      <c r="G77" s="46">
        <v>10316.1425</v>
      </c>
      <c r="H77" s="46">
        <v>2686.7826000000005</v>
      </c>
      <c r="I77" s="45">
        <v>766370.4076</v>
      </c>
      <c r="J77" s="50">
        <v>12711.8252</v>
      </c>
      <c r="K77" s="46">
        <v>9187.6272</v>
      </c>
      <c r="L77" s="46">
        <v>3524.1979999999985</v>
      </c>
      <c r="M77" s="47">
        <v>338725.0793</v>
      </c>
      <c r="N77" s="2"/>
      <c r="O77" s="2"/>
      <c r="P77" s="2"/>
      <c r="Q77" s="2"/>
    </row>
    <row r="78" spans="1:17" ht="10.5">
      <c r="A78" s="38" t="s">
        <v>13</v>
      </c>
      <c r="B78" s="51">
        <v>0</v>
      </c>
      <c r="C78" s="52">
        <v>0</v>
      </c>
      <c r="D78" s="53">
        <v>0</v>
      </c>
      <c r="E78" s="54">
        <v>0</v>
      </c>
      <c r="F78" s="51">
        <v>0</v>
      </c>
      <c r="G78" s="52">
        <v>0</v>
      </c>
      <c r="H78" s="53">
        <v>0</v>
      </c>
      <c r="I78" s="54">
        <v>0</v>
      </c>
      <c r="J78" s="51">
        <v>0</v>
      </c>
      <c r="K78" s="52">
        <v>0</v>
      </c>
      <c r="L78" s="53">
        <v>0</v>
      </c>
      <c r="M78" s="54">
        <v>0</v>
      </c>
      <c r="N78" s="2"/>
      <c r="O78" s="2"/>
      <c r="P78" s="2"/>
      <c r="Q78" s="2"/>
    </row>
    <row r="79" spans="1:17" ht="10.5">
      <c r="A79" s="35" t="s">
        <v>14</v>
      </c>
      <c r="B79" s="11">
        <f>SUM(B67:B78)</f>
        <v>372857.05410000007</v>
      </c>
      <c r="C79" s="11">
        <f>SUM(C67:C78)</f>
        <v>335817.8792</v>
      </c>
      <c r="D79" s="11">
        <f>SUM(D67:D78)</f>
        <v>37039.1749</v>
      </c>
      <c r="E79" s="13"/>
      <c r="F79" s="11">
        <f>SUM(F67:F78)</f>
        <v>125161.1613</v>
      </c>
      <c r="G79" s="11">
        <f>SUM(G67:G78)</f>
        <v>106772.03740000002</v>
      </c>
      <c r="H79" s="11">
        <f>SUM(H67:H78)</f>
        <v>18389.1239</v>
      </c>
      <c r="I79" s="13"/>
      <c r="J79" s="11">
        <f>SUM(J67:J78)</f>
        <v>133391.2199</v>
      </c>
      <c r="K79" s="11">
        <f>SUM(K67:K78)</f>
        <v>106571.79199999999</v>
      </c>
      <c r="L79" s="11">
        <f>SUM(L67:L78)</f>
        <v>26819.427899999995</v>
      </c>
      <c r="M79" s="13"/>
      <c r="N79" s="2"/>
      <c r="O79" s="2"/>
      <c r="P79" s="2"/>
      <c r="Q79" s="2"/>
    </row>
    <row r="80" spans="1:17" ht="10.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2.75">
      <c r="A81" s="34" t="s">
        <v>1</v>
      </c>
      <c r="B81" s="59" t="s">
        <v>22</v>
      </c>
      <c r="C81" s="60" t="s">
        <v>0</v>
      </c>
      <c r="D81" s="60"/>
      <c r="E81" s="61"/>
      <c r="F81" s="59" t="s">
        <v>23</v>
      </c>
      <c r="G81" s="60" t="s">
        <v>0</v>
      </c>
      <c r="H81" s="60"/>
      <c r="I81" s="61"/>
      <c r="J81" s="59" t="s">
        <v>24</v>
      </c>
      <c r="K81" s="60" t="s">
        <v>0</v>
      </c>
      <c r="L81" s="60"/>
      <c r="M81" s="61"/>
      <c r="N81" s="59" t="s">
        <v>25</v>
      </c>
      <c r="O81" s="60" t="s">
        <v>0</v>
      </c>
      <c r="P81" s="60"/>
      <c r="Q81" s="61"/>
      <c r="R81" s="33"/>
    </row>
    <row r="82" spans="1:18" ht="10.5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ht="10.5">
      <c r="A83" s="36" t="s">
        <v>2</v>
      </c>
      <c r="B83" s="42">
        <v>5494.1979</v>
      </c>
      <c r="C83" s="43">
        <v>6855.3399</v>
      </c>
      <c r="D83" s="43">
        <v>-1361.1419999999998</v>
      </c>
      <c r="E83" s="44">
        <v>193288.7928</v>
      </c>
      <c r="F83" s="42">
        <v>1890.5977</v>
      </c>
      <c r="G83" s="43">
        <v>1450.165</v>
      </c>
      <c r="H83" s="43">
        <v>440.43270000000007</v>
      </c>
      <c r="I83" s="44">
        <v>45565.7101</v>
      </c>
      <c r="J83" s="42">
        <v>459.7234</v>
      </c>
      <c r="K83" s="43">
        <v>188.064</v>
      </c>
      <c r="L83" s="43">
        <v>271.6594</v>
      </c>
      <c r="M83" s="44">
        <v>17266.5688</v>
      </c>
      <c r="N83" s="16">
        <f>B67+F67+J67+B83+F83+J83</f>
        <v>61013.3695</v>
      </c>
      <c r="O83" s="17">
        <f>C67+G67+K67+C83+G83+K83</f>
        <v>51848.0772</v>
      </c>
      <c r="P83" s="17">
        <f>+N83-O83</f>
        <v>9165.292300000001</v>
      </c>
      <c r="Q83" s="18">
        <f>E67+I67+M67+E83+I83+M83</f>
        <v>2621292.9708</v>
      </c>
      <c r="R83" s="33"/>
    </row>
    <row r="84" spans="1:18" ht="10.5">
      <c r="A84" s="37" t="s">
        <v>3</v>
      </c>
      <c r="B84" s="45">
        <v>6349.5282</v>
      </c>
      <c r="C84" s="46">
        <v>6707.7117</v>
      </c>
      <c r="D84" s="46">
        <v>-358.1835000000001</v>
      </c>
      <c r="E84" s="47">
        <v>192685.2268</v>
      </c>
      <c r="F84" s="45">
        <v>1255.0636</v>
      </c>
      <c r="G84" s="46">
        <v>1531.387</v>
      </c>
      <c r="H84" s="46">
        <v>-276.3234</v>
      </c>
      <c r="I84" s="47">
        <v>45628.8941</v>
      </c>
      <c r="J84" s="45">
        <v>233.962</v>
      </c>
      <c r="K84" s="46">
        <v>170.378</v>
      </c>
      <c r="L84" s="46">
        <v>63.584</v>
      </c>
      <c r="M84" s="47">
        <v>17615.002</v>
      </c>
      <c r="N84" s="19">
        <f aca="true" t="shared" si="4" ref="N84:O89">B68+F68+J68+B84+F84+J84</f>
        <v>69925.60889999999</v>
      </c>
      <c r="O84" s="20">
        <f t="shared" si="4"/>
        <v>54491.9697</v>
      </c>
      <c r="P84" s="20">
        <f aca="true" t="shared" si="5" ref="P84:P89">+N84-O84</f>
        <v>15433.63919999999</v>
      </c>
      <c r="Q84" s="21">
        <f aca="true" t="shared" si="6" ref="Q84:Q89">E68+I68+M68+E84+I84+M84</f>
        <v>2714853.9136</v>
      </c>
      <c r="R84" s="33"/>
    </row>
    <row r="85" spans="1:18" ht="10.5">
      <c r="A85" s="37" t="s">
        <v>4</v>
      </c>
      <c r="B85" s="45">
        <v>10468.0887</v>
      </c>
      <c r="C85" s="46">
        <v>8985.6738</v>
      </c>
      <c r="D85" s="46">
        <v>1482.4148999999998</v>
      </c>
      <c r="E85" s="47">
        <v>193892.1489</v>
      </c>
      <c r="F85" s="45">
        <v>1871.861</v>
      </c>
      <c r="G85" s="46">
        <v>1971.8166</v>
      </c>
      <c r="H85" s="46">
        <v>-99.9556</v>
      </c>
      <c r="I85" s="47">
        <v>46295.9098</v>
      </c>
      <c r="J85" s="45">
        <v>64.7672</v>
      </c>
      <c r="K85" s="46">
        <v>169.664</v>
      </c>
      <c r="L85" s="46">
        <v>-104.89679999999998</v>
      </c>
      <c r="M85" s="47">
        <v>17702.1156</v>
      </c>
      <c r="N85" s="19">
        <f t="shared" si="4"/>
        <v>89996.7231</v>
      </c>
      <c r="O85" s="20">
        <f t="shared" si="4"/>
        <v>83206.19310000002</v>
      </c>
      <c r="P85" s="20">
        <f t="shared" si="5"/>
        <v>6790.529999999984</v>
      </c>
      <c r="Q85" s="21">
        <f t="shared" si="6"/>
        <v>2738695.2119</v>
      </c>
      <c r="R85" s="33"/>
    </row>
    <row r="86" spans="1:18" ht="10.5">
      <c r="A86" s="37" t="s">
        <v>5</v>
      </c>
      <c r="B86" s="45">
        <v>6418.8102</v>
      </c>
      <c r="C86" s="46">
        <v>6841.0066</v>
      </c>
      <c r="D86" s="46">
        <v>-422.1963999999998</v>
      </c>
      <c r="E86" s="47">
        <v>193510.3039</v>
      </c>
      <c r="F86" s="45">
        <v>1161.8613</v>
      </c>
      <c r="G86" s="46">
        <v>940.589</v>
      </c>
      <c r="H86" s="46">
        <v>221.27229999999997</v>
      </c>
      <c r="I86" s="47">
        <v>46850.9554</v>
      </c>
      <c r="J86" s="45">
        <v>678.1234</v>
      </c>
      <c r="K86" s="46">
        <v>133.034</v>
      </c>
      <c r="L86" s="46">
        <v>545.0894</v>
      </c>
      <c r="M86" s="47">
        <v>18348.9495</v>
      </c>
      <c r="N86" s="19">
        <f t="shared" si="4"/>
        <v>72583.9609</v>
      </c>
      <c r="O86" s="20">
        <f t="shared" si="4"/>
        <v>59793.2795</v>
      </c>
      <c r="P86" s="20">
        <f t="shared" si="5"/>
        <v>12790.681400000009</v>
      </c>
      <c r="Q86" s="21">
        <f t="shared" si="6"/>
        <v>2802439.5538999997</v>
      </c>
      <c r="R86" s="33"/>
    </row>
    <row r="87" spans="1:18" ht="10.5">
      <c r="A87" s="37" t="s">
        <v>6</v>
      </c>
      <c r="B87" s="45">
        <v>8340.7227</v>
      </c>
      <c r="C87" s="46">
        <v>9626.0399</v>
      </c>
      <c r="D87" s="46">
        <v>-1285.3171999999995</v>
      </c>
      <c r="E87" s="48">
        <v>192485.87</v>
      </c>
      <c r="F87" s="45">
        <v>1398.427</v>
      </c>
      <c r="G87" s="46">
        <v>1666.2781</v>
      </c>
      <c r="H87" s="46">
        <v>-267.8511000000001</v>
      </c>
      <c r="I87" s="48">
        <v>46907.9539</v>
      </c>
      <c r="J87" s="45">
        <v>203.8157</v>
      </c>
      <c r="K87" s="46">
        <v>219.3068</v>
      </c>
      <c r="L87" s="46">
        <v>-15.491100000000017</v>
      </c>
      <c r="M87" s="48">
        <v>18525.6639</v>
      </c>
      <c r="N87" s="19">
        <f t="shared" si="4"/>
        <v>76628.0317</v>
      </c>
      <c r="O87" s="20">
        <f t="shared" si="4"/>
        <v>70308.4065</v>
      </c>
      <c r="P87" s="20">
        <f t="shared" si="5"/>
        <v>6319.6252000000095</v>
      </c>
      <c r="Q87" s="22">
        <f t="shared" si="6"/>
        <v>2835622.9221</v>
      </c>
      <c r="R87" s="33"/>
    </row>
    <row r="88" spans="1:18" ht="10.5">
      <c r="A88" s="37" t="s">
        <v>7</v>
      </c>
      <c r="B88" s="45">
        <v>12566.7817</v>
      </c>
      <c r="C88" s="46">
        <v>8485.816</v>
      </c>
      <c r="D88" s="46">
        <v>4080.965699999999</v>
      </c>
      <c r="E88" s="47">
        <v>196216.2331</v>
      </c>
      <c r="F88" s="45">
        <v>1979.7678</v>
      </c>
      <c r="G88" s="46">
        <v>1134.3668</v>
      </c>
      <c r="H88" s="46">
        <v>845.4010000000001</v>
      </c>
      <c r="I88" s="47">
        <v>47285.3845</v>
      </c>
      <c r="J88" s="45">
        <v>74.5319</v>
      </c>
      <c r="K88" s="46">
        <v>129.3539</v>
      </c>
      <c r="L88" s="46">
        <v>-54.82200000000002</v>
      </c>
      <c r="M88" s="47">
        <v>18867.1389</v>
      </c>
      <c r="N88" s="19">
        <f t="shared" si="4"/>
        <v>78782.3651</v>
      </c>
      <c r="O88" s="20">
        <f t="shared" si="4"/>
        <v>68907.39040000002</v>
      </c>
      <c r="P88" s="20">
        <f t="shared" si="5"/>
        <v>9874.974699999977</v>
      </c>
      <c r="Q88" s="21">
        <f t="shared" si="6"/>
        <v>2801482.8026</v>
      </c>
      <c r="R88" s="33"/>
    </row>
    <row r="89" spans="1:18" ht="10.5">
      <c r="A89" s="37" t="s">
        <v>8</v>
      </c>
      <c r="B89" s="45">
        <v>9451.9923</v>
      </c>
      <c r="C89" s="46">
        <v>4986.2823</v>
      </c>
      <c r="D89" s="46">
        <v>4465.71</v>
      </c>
      <c r="E89" s="47">
        <v>200795.403</v>
      </c>
      <c r="F89" s="45">
        <v>1746.1373</v>
      </c>
      <c r="G89" s="46">
        <v>901.8196</v>
      </c>
      <c r="H89" s="46">
        <v>844.3177000000001</v>
      </c>
      <c r="I89" s="47">
        <v>48212.5679</v>
      </c>
      <c r="J89" s="45">
        <v>228.476</v>
      </c>
      <c r="K89" s="46">
        <v>222.0727</v>
      </c>
      <c r="L89" s="46">
        <v>6.4033000000000015</v>
      </c>
      <c r="M89" s="47">
        <v>19188.6639</v>
      </c>
      <c r="N89" s="19">
        <f t="shared" si="4"/>
        <v>48211.4355</v>
      </c>
      <c r="O89" s="20">
        <f t="shared" si="4"/>
        <v>39446.0541</v>
      </c>
      <c r="P89" s="20">
        <f t="shared" si="5"/>
        <v>8765.381399999998</v>
      </c>
      <c r="Q89" s="21">
        <f t="shared" si="6"/>
        <v>2776848.9039000003</v>
      </c>
      <c r="R89" s="33"/>
    </row>
    <row r="90" spans="1:18" ht="10.5">
      <c r="A90" s="37" t="s">
        <v>9</v>
      </c>
      <c r="B90" s="45">
        <v>5311.5958</v>
      </c>
      <c r="C90" s="46">
        <v>6528.2949</v>
      </c>
      <c r="D90" s="46">
        <v>-1216.6990999999998</v>
      </c>
      <c r="E90" s="49">
        <v>205873.6913</v>
      </c>
      <c r="F90" s="45">
        <v>813.0887</v>
      </c>
      <c r="G90" s="46">
        <v>825.2001</v>
      </c>
      <c r="H90" s="46">
        <v>-12.111400000000003</v>
      </c>
      <c r="I90" s="49">
        <v>48111.9264</v>
      </c>
      <c r="J90" s="45">
        <v>145.9387</v>
      </c>
      <c r="K90" s="46">
        <v>421.1166</v>
      </c>
      <c r="L90" s="46">
        <v>-275.1779</v>
      </c>
      <c r="M90" s="49">
        <v>18702.38</v>
      </c>
      <c r="N90" s="19">
        <f aca="true" t="shared" si="7" ref="N90:O94">B74+F74+J74+B90+F90+J90</f>
        <v>39570.0574</v>
      </c>
      <c r="O90" s="20">
        <f t="shared" si="7"/>
        <v>42579.15640000001</v>
      </c>
      <c r="P90" s="20">
        <f>+N90-O90</f>
        <v>-3009.0990000000093</v>
      </c>
      <c r="Q90" s="23">
        <f>E74+I74+M74+E90+I90+M90</f>
        <v>2753526.3030000003</v>
      </c>
      <c r="R90" s="33"/>
    </row>
    <row r="91" spans="1:18" ht="10.5">
      <c r="A91" s="37" t="s">
        <v>10</v>
      </c>
      <c r="B91" s="45">
        <v>8145.3736</v>
      </c>
      <c r="C91" s="46">
        <v>9728.5597</v>
      </c>
      <c r="D91" s="46">
        <v>-1583.1861</v>
      </c>
      <c r="E91" s="49">
        <v>204685.1664</v>
      </c>
      <c r="F91" s="45">
        <v>1609.2411</v>
      </c>
      <c r="G91" s="46">
        <v>1299.7322</v>
      </c>
      <c r="H91" s="46">
        <v>309.50890000000004</v>
      </c>
      <c r="I91" s="49">
        <v>48509.1971</v>
      </c>
      <c r="J91" s="45">
        <v>419.1278</v>
      </c>
      <c r="K91" s="46">
        <v>339.7639</v>
      </c>
      <c r="L91" s="46">
        <v>79.3639</v>
      </c>
      <c r="M91" s="49">
        <v>18919.6872</v>
      </c>
      <c r="N91" s="19">
        <f t="shared" si="7"/>
        <v>57422.6437</v>
      </c>
      <c r="O91" s="20">
        <f t="shared" si="7"/>
        <v>52325.6294</v>
      </c>
      <c r="P91" s="20">
        <f>+N91-O91</f>
        <v>5097.014300000003</v>
      </c>
      <c r="Q91" s="21">
        <f>E75+I75+M75+E91+I91+M91</f>
        <v>2842976.3139</v>
      </c>
      <c r="R91" s="33"/>
    </row>
    <row r="92" spans="1:18" ht="10.5">
      <c r="A92" s="37" t="s">
        <v>11</v>
      </c>
      <c r="B92" s="50">
        <v>5048.5883</v>
      </c>
      <c r="C92" s="46">
        <v>9217.187</v>
      </c>
      <c r="D92" s="46">
        <v>-4168.5987</v>
      </c>
      <c r="E92" s="47">
        <v>200313.8939</v>
      </c>
      <c r="F92" s="50">
        <v>2867.7029</v>
      </c>
      <c r="G92" s="46">
        <v>1646.7909</v>
      </c>
      <c r="H92" s="46">
        <v>1220.9120000000003</v>
      </c>
      <c r="I92" s="45">
        <v>50141.4331</v>
      </c>
      <c r="J92" s="50">
        <v>172.5002</v>
      </c>
      <c r="K92" s="46">
        <v>149.6805</v>
      </c>
      <c r="L92" s="46">
        <v>22.81970000000001</v>
      </c>
      <c r="M92" s="45">
        <v>18932.2587</v>
      </c>
      <c r="N92" s="24">
        <f t="shared" si="7"/>
        <v>73038.8683</v>
      </c>
      <c r="O92" s="20">
        <f t="shared" si="7"/>
        <v>64852.191100000004</v>
      </c>
      <c r="P92" s="20">
        <f>+N92-O92</f>
        <v>8186.677199999998</v>
      </c>
      <c r="Q92" s="21">
        <f>E76+I76+M76+E92+I92+M92</f>
        <v>2924825.6891000005</v>
      </c>
      <c r="R92" s="33"/>
    </row>
    <row r="93" spans="1:18" ht="10.5">
      <c r="A93" s="37" t="s">
        <v>12</v>
      </c>
      <c r="B93" s="50">
        <v>6342.2473</v>
      </c>
      <c r="C93" s="46">
        <v>8374.04</v>
      </c>
      <c r="D93" s="46">
        <v>-2031.7927000000009</v>
      </c>
      <c r="E93" s="49">
        <v>198346.2765</v>
      </c>
      <c r="F93" s="50">
        <v>1934.3565</v>
      </c>
      <c r="G93" s="46">
        <v>1348.7756</v>
      </c>
      <c r="H93" s="46">
        <v>585.5809000000002</v>
      </c>
      <c r="I93" s="45">
        <v>51066.1214</v>
      </c>
      <c r="J93" s="50">
        <v>376.2978</v>
      </c>
      <c r="K93" s="46">
        <v>122.8719</v>
      </c>
      <c r="L93" s="46">
        <v>253.4259</v>
      </c>
      <c r="M93" s="45">
        <v>19253.9024</v>
      </c>
      <c r="N93" s="24">
        <f t="shared" si="7"/>
        <v>69759.6669</v>
      </c>
      <c r="O93" s="20">
        <f t="shared" si="7"/>
        <v>64721.5402</v>
      </c>
      <c r="P93" s="20">
        <f>+N93-O93</f>
        <v>5038.126699999993</v>
      </c>
      <c r="Q93" s="21">
        <f>E77+I77+M77+E93+I93+M93</f>
        <v>2919398.4372</v>
      </c>
      <c r="R93" s="33"/>
    </row>
    <row r="94" spans="1:18" ht="10.5">
      <c r="A94" s="38" t="s">
        <v>13</v>
      </c>
      <c r="B94" s="51">
        <v>0</v>
      </c>
      <c r="C94" s="52">
        <v>0</v>
      </c>
      <c r="D94" s="53">
        <v>0</v>
      </c>
      <c r="E94" s="54">
        <v>0</v>
      </c>
      <c r="F94" s="51">
        <v>0</v>
      </c>
      <c r="G94" s="52">
        <v>0</v>
      </c>
      <c r="H94" s="53">
        <v>0</v>
      </c>
      <c r="I94" s="54">
        <v>0</v>
      </c>
      <c r="J94" s="51">
        <v>0</v>
      </c>
      <c r="K94" s="52">
        <v>0</v>
      </c>
      <c r="L94" s="53">
        <v>0</v>
      </c>
      <c r="M94" s="54">
        <v>0</v>
      </c>
      <c r="N94" s="26">
        <f t="shared" si="7"/>
        <v>0</v>
      </c>
      <c r="O94" s="12">
        <f t="shared" si="7"/>
        <v>0</v>
      </c>
      <c r="P94" s="27">
        <f>+N94-O94</f>
        <v>0</v>
      </c>
      <c r="Q94" s="28">
        <f>E78+I78+M78+E94+I94+M94</f>
        <v>0</v>
      </c>
      <c r="R94" s="33"/>
    </row>
    <row r="95" spans="1:18" ht="10.5">
      <c r="A95" s="35" t="s">
        <v>14</v>
      </c>
      <c r="B95" s="11">
        <f>SUM(B83:B94)</f>
        <v>83937.92670000001</v>
      </c>
      <c r="C95" s="11">
        <f>SUM(C83:C94)</f>
        <v>86335.95180000001</v>
      </c>
      <c r="D95" s="11">
        <f>SUM(D83:D94)</f>
        <v>-2398.0251000000007</v>
      </c>
      <c r="E95" s="13"/>
      <c r="F95" s="11">
        <f>SUM(F83:F94)</f>
        <v>18528.1049</v>
      </c>
      <c r="G95" s="11">
        <f>SUM(G83:G94)</f>
        <v>14716.920900000001</v>
      </c>
      <c r="H95" s="11">
        <f>SUM(H83:H94)</f>
        <v>3811.184</v>
      </c>
      <c r="I95" s="13"/>
      <c r="J95" s="11">
        <f>SUM(J83:J94)</f>
        <v>3057.2641000000003</v>
      </c>
      <c r="K95" s="11">
        <f>SUM(K83:K94)</f>
        <v>2265.3063</v>
      </c>
      <c r="L95" s="11">
        <f>SUM(L83:L94)</f>
        <v>791.9577999999999</v>
      </c>
      <c r="M95" s="13"/>
      <c r="N95" s="11">
        <f>SUM(N83:N94)</f>
        <v>736932.731</v>
      </c>
      <c r="O95" s="11">
        <f>SUM(O83:O94)</f>
        <v>652479.8876000001</v>
      </c>
      <c r="P95" s="12">
        <f>SUM(P83:P94)</f>
        <v>84452.84339999995</v>
      </c>
      <c r="Q95" s="13"/>
      <c r="R95" s="33"/>
    </row>
    <row r="96" spans="1:17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9"/>
      <c r="B97" s="59" t="s">
        <v>30</v>
      </c>
      <c r="C97" s="60"/>
      <c r="D97" s="60"/>
      <c r="E97" s="61"/>
      <c r="F97" s="59" t="s">
        <v>31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2.75">
      <c r="A98" s="34" t="s">
        <v>1</v>
      </c>
      <c r="B98" s="59" t="s">
        <v>32</v>
      </c>
      <c r="C98" s="60"/>
      <c r="D98" s="60"/>
      <c r="E98" s="61"/>
      <c r="F98" s="59" t="s">
        <v>33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ht="10.5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ht="10.5">
      <c r="A100" s="36" t="s">
        <v>2</v>
      </c>
      <c r="B100" s="43">
        <v>915.5855</v>
      </c>
      <c r="C100" s="43">
        <v>630.0256</v>
      </c>
      <c r="D100" s="43">
        <v>285.55989999999997</v>
      </c>
      <c r="E100" s="47">
        <v>131997.571</v>
      </c>
      <c r="F100" s="43">
        <v>3667.1437</v>
      </c>
      <c r="G100" s="43">
        <v>3684.3547</v>
      </c>
      <c r="H100" s="43">
        <v>-17.210999999999785</v>
      </c>
      <c r="I100" s="48">
        <v>110851.7242</v>
      </c>
      <c r="J100" s="2"/>
      <c r="K100" s="2"/>
      <c r="L100" s="2"/>
      <c r="M100" s="2"/>
      <c r="N100" s="2"/>
      <c r="O100" s="2"/>
      <c r="P100" s="2"/>
      <c r="Q100" s="2"/>
    </row>
    <row r="101" spans="1:17" ht="10.5">
      <c r="A101" s="37" t="s">
        <v>3</v>
      </c>
      <c r="B101" s="46">
        <v>946.4848</v>
      </c>
      <c r="C101" s="46">
        <v>614.9127</v>
      </c>
      <c r="D101" s="46">
        <v>331.5721</v>
      </c>
      <c r="E101" s="47">
        <v>136516.6695</v>
      </c>
      <c r="F101" s="46">
        <v>4466.2177</v>
      </c>
      <c r="G101" s="46">
        <v>3153.2851</v>
      </c>
      <c r="H101" s="46">
        <v>1312.9326</v>
      </c>
      <c r="I101" s="47">
        <v>112543.4229</v>
      </c>
      <c r="J101" s="2"/>
      <c r="K101" s="2"/>
      <c r="L101" s="2"/>
      <c r="M101" s="2"/>
      <c r="N101" s="2"/>
      <c r="O101" s="2"/>
      <c r="P101" s="2"/>
      <c r="Q101" s="2"/>
    </row>
    <row r="102" spans="1:17" ht="10.5">
      <c r="A102" s="37" t="s">
        <v>4</v>
      </c>
      <c r="B102" s="46">
        <v>1224.4717</v>
      </c>
      <c r="C102" s="46">
        <v>722.8817</v>
      </c>
      <c r="D102" s="46">
        <v>501.59000000000003</v>
      </c>
      <c r="E102" s="48">
        <v>138133.2399</v>
      </c>
      <c r="F102" s="46">
        <v>7805.3493</v>
      </c>
      <c r="G102" s="46">
        <v>7670.2774</v>
      </c>
      <c r="H102" s="46">
        <v>135.0718999999999</v>
      </c>
      <c r="I102" s="47">
        <v>112645.5988</v>
      </c>
      <c r="J102" s="2"/>
      <c r="K102" s="2"/>
      <c r="L102" s="2"/>
      <c r="M102" s="2"/>
      <c r="N102" s="2"/>
      <c r="O102" s="2"/>
      <c r="P102" s="2"/>
      <c r="Q102" s="2"/>
    </row>
    <row r="103" spans="1:17" ht="10.5">
      <c r="A103" s="37" t="s">
        <v>5</v>
      </c>
      <c r="B103" s="46">
        <v>1999.202</v>
      </c>
      <c r="C103" s="46">
        <v>604.2577</v>
      </c>
      <c r="D103" s="46">
        <v>1394.9443</v>
      </c>
      <c r="E103" s="47">
        <v>141414.4417</v>
      </c>
      <c r="F103" s="46">
        <v>4524.2644</v>
      </c>
      <c r="G103" s="46">
        <v>2663.0087</v>
      </c>
      <c r="H103" s="46">
        <v>1861.2557000000002</v>
      </c>
      <c r="I103" s="48">
        <v>115029.6634</v>
      </c>
      <c r="J103" s="2"/>
      <c r="K103" s="2"/>
      <c r="L103" s="2"/>
      <c r="M103" s="2"/>
      <c r="N103" s="2"/>
      <c r="O103" s="2"/>
      <c r="P103" s="2"/>
      <c r="Q103" s="2"/>
    </row>
    <row r="104" spans="1:17" ht="10.5">
      <c r="A104" s="37" t="s">
        <v>6</v>
      </c>
      <c r="B104" s="46">
        <v>1238.0919</v>
      </c>
      <c r="C104" s="46">
        <v>758.9795</v>
      </c>
      <c r="D104" s="46">
        <v>479.11239999999987</v>
      </c>
      <c r="E104" s="47">
        <v>143184.7488</v>
      </c>
      <c r="F104" s="46">
        <v>6828.136</v>
      </c>
      <c r="G104" s="46">
        <v>3934.6981</v>
      </c>
      <c r="H104" s="46">
        <v>2893.4379000000004</v>
      </c>
      <c r="I104" s="48">
        <v>118527.2436</v>
      </c>
      <c r="J104" s="2"/>
      <c r="K104" s="2"/>
      <c r="L104" s="2"/>
      <c r="M104" s="2"/>
      <c r="N104" s="2"/>
      <c r="O104" s="2"/>
      <c r="P104" s="2"/>
      <c r="Q104" s="2"/>
    </row>
    <row r="105" spans="1:17" ht="10.5">
      <c r="A105" s="37" t="s">
        <v>7</v>
      </c>
      <c r="B105" s="46">
        <v>1012.3115</v>
      </c>
      <c r="C105" s="46">
        <v>603.4331</v>
      </c>
      <c r="D105" s="46">
        <v>408.87840000000006</v>
      </c>
      <c r="E105" s="48">
        <v>141008.3823</v>
      </c>
      <c r="F105" s="46">
        <v>5565.999</v>
      </c>
      <c r="G105" s="46">
        <v>3625.4757</v>
      </c>
      <c r="H105" s="46">
        <v>1940.5232999999998</v>
      </c>
      <c r="I105" s="47">
        <v>120225.1197</v>
      </c>
      <c r="J105" s="2"/>
      <c r="K105" s="2"/>
      <c r="L105" s="2"/>
      <c r="M105" s="2"/>
      <c r="N105" s="2"/>
      <c r="O105" s="2"/>
      <c r="P105" s="2"/>
      <c r="Q105" s="2"/>
    </row>
    <row r="106" spans="1:17" ht="10.5">
      <c r="A106" s="37" t="s">
        <v>8</v>
      </c>
      <c r="B106" s="46">
        <v>905.2851</v>
      </c>
      <c r="C106" s="46">
        <v>521.3063</v>
      </c>
      <c r="D106" s="46">
        <v>383.9788000000001</v>
      </c>
      <c r="E106" s="47">
        <v>139232.5524</v>
      </c>
      <c r="F106" s="46">
        <v>4372.7579</v>
      </c>
      <c r="G106" s="46">
        <v>1626.2614</v>
      </c>
      <c r="H106" s="46">
        <v>2746.4964999999993</v>
      </c>
      <c r="I106" s="47">
        <v>124058.5983</v>
      </c>
      <c r="J106" s="2"/>
      <c r="K106" s="2"/>
      <c r="L106" s="2"/>
      <c r="M106" s="2"/>
      <c r="N106" s="2"/>
      <c r="O106" s="2"/>
      <c r="P106" s="2"/>
      <c r="Q106" s="2"/>
    </row>
    <row r="107" spans="1:17" ht="10.5">
      <c r="A107" s="37" t="s">
        <v>9</v>
      </c>
      <c r="B107" s="46">
        <v>853.9233</v>
      </c>
      <c r="C107" s="46">
        <v>611.7778</v>
      </c>
      <c r="D107" s="46">
        <v>242.14550000000008</v>
      </c>
      <c r="E107" s="47">
        <v>138166.303</v>
      </c>
      <c r="F107" s="46">
        <v>3478.1146</v>
      </c>
      <c r="G107" s="46">
        <v>1969.8573</v>
      </c>
      <c r="H107" s="46">
        <v>1508.2573</v>
      </c>
      <c r="I107" s="48">
        <v>118648.0202</v>
      </c>
      <c r="J107" s="2"/>
      <c r="K107" s="2"/>
      <c r="L107" s="2"/>
      <c r="M107" s="2"/>
      <c r="N107" s="2"/>
      <c r="O107" s="2"/>
      <c r="P107" s="2"/>
      <c r="Q107" s="2"/>
    </row>
    <row r="108" spans="1:17" ht="10.5">
      <c r="A108" s="37" t="s">
        <v>10</v>
      </c>
      <c r="B108" s="46">
        <v>843.5772</v>
      </c>
      <c r="C108" s="46">
        <v>602.0315</v>
      </c>
      <c r="D108" s="46">
        <v>241.5456999999999</v>
      </c>
      <c r="E108" s="48">
        <v>143159.6545</v>
      </c>
      <c r="F108" s="46">
        <v>4778.109</v>
      </c>
      <c r="G108" s="46">
        <v>3790.1072</v>
      </c>
      <c r="H108" s="46">
        <v>988.0018000000005</v>
      </c>
      <c r="I108" s="48">
        <v>119744.6881</v>
      </c>
      <c r="J108" s="2"/>
      <c r="K108" s="2"/>
      <c r="L108" s="2"/>
      <c r="M108" s="2"/>
      <c r="N108" s="2"/>
      <c r="O108" s="2"/>
      <c r="P108" s="2"/>
      <c r="Q108" s="2"/>
    </row>
    <row r="109" spans="1:17" ht="10.5">
      <c r="A109" s="37" t="s">
        <v>11</v>
      </c>
      <c r="B109" s="46">
        <v>1011.4277</v>
      </c>
      <c r="C109" s="46">
        <v>7877.1804</v>
      </c>
      <c r="D109" s="46">
        <v>-6865.7527</v>
      </c>
      <c r="E109" s="47">
        <v>140860.8785</v>
      </c>
      <c r="F109" s="46">
        <v>4958.0134</v>
      </c>
      <c r="G109" s="46">
        <v>2605.0071</v>
      </c>
      <c r="H109" s="46">
        <v>2353.0063</v>
      </c>
      <c r="I109" s="47">
        <v>122661.5175</v>
      </c>
      <c r="J109" s="2"/>
      <c r="K109" s="2"/>
      <c r="L109" s="2"/>
      <c r="M109" s="2"/>
      <c r="N109" s="2"/>
      <c r="O109" s="2"/>
      <c r="P109" s="2"/>
      <c r="Q109" s="2"/>
    </row>
    <row r="110" spans="1:17" ht="10.5">
      <c r="A110" s="37" t="s">
        <v>12</v>
      </c>
      <c r="B110" s="46">
        <v>1080.3763</v>
      </c>
      <c r="C110" s="46">
        <v>716.6679</v>
      </c>
      <c r="D110" s="46">
        <v>363.70839999999987</v>
      </c>
      <c r="E110" s="47">
        <v>141316.4414</v>
      </c>
      <c r="F110" s="46">
        <v>4839.4705</v>
      </c>
      <c r="G110" s="46">
        <v>3690.1951</v>
      </c>
      <c r="H110" s="46">
        <v>1149.2754000000004</v>
      </c>
      <c r="I110" s="47">
        <v>124503.8368</v>
      </c>
      <c r="J110" s="2"/>
      <c r="K110" s="2"/>
      <c r="L110" s="2"/>
      <c r="M110" s="2"/>
      <c r="N110" s="2"/>
      <c r="O110" s="2"/>
      <c r="P110" s="2"/>
      <c r="Q110" s="2"/>
    </row>
    <row r="111" spans="1:17" ht="10.5">
      <c r="A111" s="38" t="s">
        <v>13</v>
      </c>
      <c r="B111" s="52">
        <v>0</v>
      </c>
      <c r="C111" s="52">
        <v>0</v>
      </c>
      <c r="D111" s="53">
        <v>0</v>
      </c>
      <c r="E111" s="58">
        <v>0</v>
      </c>
      <c r="F111" s="52">
        <v>0</v>
      </c>
      <c r="G111" s="52">
        <v>0</v>
      </c>
      <c r="H111" s="53">
        <v>0</v>
      </c>
      <c r="I111" s="58">
        <v>0</v>
      </c>
      <c r="J111" s="2"/>
      <c r="K111" s="2"/>
      <c r="L111" s="2"/>
      <c r="M111" s="2"/>
      <c r="N111" s="2"/>
      <c r="O111" s="2"/>
      <c r="P111" s="2"/>
      <c r="Q111" s="2"/>
    </row>
    <row r="112" spans="1:17" ht="10.5">
      <c r="A112" s="35" t="s">
        <v>14</v>
      </c>
      <c r="B112" s="11">
        <f>SUM(B100:B111)</f>
        <v>12030.737</v>
      </c>
      <c r="C112" s="11">
        <f>SUM(C100:C111)</f>
        <v>14263.4542</v>
      </c>
      <c r="D112" s="11">
        <f>SUM(D100:D111)</f>
        <v>-2232.7171999999996</v>
      </c>
      <c r="E112" s="13"/>
      <c r="F112" s="11">
        <f>SUM(F100:F111)</f>
        <v>55283.5755</v>
      </c>
      <c r="G112" s="11">
        <f>SUM(G100:G111)</f>
        <v>38412.527799999996</v>
      </c>
      <c r="H112" s="11">
        <f>SUM(H100:H111)</f>
        <v>16871.047700000003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0.5">
      <c r="A115" s="40" t="s">
        <v>28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4" ht="10.5">
      <c r="A116" s="41" t="s">
        <v>27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sheetProtection/>
  <mergeCells count="22">
    <mergeCell ref="J81:M81"/>
    <mergeCell ref="N81:Q81"/>
    <mergeCell ref="N24:Q24"/>
    <mergeCell ref="B65:E65"/>
    <mergeCell ref="F65:I65"/>
    <mergeCell ref="J65:M65"/>
    <mergeCell ref="B41:E41"/>
    <mergeCell ref="F41:I41"/>
    <mergeCell ref="B8:E8"/>
    <mergeCell ref="F8:I8"/>
    <mergeCell ref="J8:M8"/>
    <mergeCell ref="B24:E24"/>
    <mergeCell ref="F24:I24"/>
    <mergeCell ref="J24:M24"/>
    <mergeCell ref="B97:E97"/>
    <mergeCell ref="F97:I97"/>
    <mergeCell ref="B98:E98"/>
    <mergeCell ref="F98:I98"/>
    <mergeCell ref="B40:E40"/>
    <mergeCell ref="F40:I40"/>
    <mergeCell ref="B81:E81"/>
    <mergeCell ref="F81:I81"/>
  </mergeCells>
  <conditionalFormatting sqref="N90:N93 N19:N20 Q90:Q93">
    <cfRule type="cellIs" priority="436" dxfId="0" operator="lessThan" stopIfTrue="1">
      <formula>0</formula>
    </cfRule>
  </conditionalFormatting>
  <conditionalFormatting sqref="D44:D49">
    <cfRule type="cellIs" priority="6" dxfId="5" operator="lessThan" stopIfTrue="1">
      <formula>0</formula>
    </cfRule>
  </conditionalFormatting>
  <conditionalFormatting sqref="F43:G43">
    <cfRule type="cellIs" priority="3" dxfId="0" operator="lessThan" stopIfTrue="1">
      <formula>0</formula>
    </cfRule>
  </conditionalFormatting>
  <conditionalFormatting sqref="B43:C43">
    <cfRule type="cellIs" priority="5" dxfId="0" operator="lessThan" stopIfTrue="1">
      <formula>0</formula>
    </cfRule>
  </conditionalFormatting>
  <conditionalFormatting sqref="E43">
    <cfRule type="cellIs" priority="4" dxfId="0" operator="lessThan" stopIfTrue="1">
      <formula>0</formula>
    </cfRule>
  </conditionalFormatting>
  <conditionalFormatting sqref="F100:G100">
    <cfRule type="cellIs" priority="1" dxfId="0" operator="lessThan" stopIfTrue="1">
      <formula>0</formula>
    </cfRule>
  </conditionalFormatting>
  <conditionalFormatting sqref="B100:C100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2"/>
  <headerFooter alignWithMargins="0">
    <oddHeader>&amp;C&amp;G</oddHeader>
  </headerFooter>
  <rowBreaks count="2" manualBreakCount="2">
    <brk id="58" max="255" man="1"/>
    <brk id="116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2016-07-08T08:33:11Z</cp:lastPrinted>
  <dcterms:created xsi:type="dcterms:W3CDTF">2010-02-10T19:11:15Z</dcterms:created>
  <dcterms:modified xsi:type="dcterms:W3CDTF">2017-12-08T12:54:34Z</dcterms:modified>
  <cp:category/>
  <cp:version/>
  <cp:contentType/>
  <cp:contentStatus/>
</cp:coreProperties>
</file>